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490s\Documents\Reijo\SM vauhdittomien tulostaulukot\"/>
    </mc:Choice>
  </mc:AlternateContent>
  <xr:revisionPtr revIDLastSave="0" documentId="13_ncr:1_{9D4C9340-AFC3-4384-BC31-085105BD89F4}" xr6:coauthVersionLast="47" xr6:coauthVersionMax="47" xr10:uidLastSave="{00000000-0000-0000-0000-000000000000}"/>
  <bookViews>
    <workbookView xWindow="1230" yWindow="1560" windowWidth="23550" windowHeight="15540" tabRatio="706" xr2:uid="{00000000-000D-0000-FFFF-FFFF00000000}"/>
  </bookViews>
  <sheets>
    <sheet name="TulospalveluMiehet" sheetId="3" r:id="rId1"/>
    <sheet name="tulospNaiset" sheetId="4" r:id="rId2"/>
    <sheet name="Mkertoimet" sheetId="2" r:id="rId3"/>
    <sheet name="KoontiM" sheetId="5" r:id="rId4"/>
    <sheet name="KoontiN" sheetId="6" r:id="rId5"/>
  </sheets>
  <definedNames>
    <definedName name="_xlnm._FilterDatabase" localSheetId="0" hidden="1">TulospalveluMiehet!$A$2:$P$108</definedName>
    <definedName name="_xlnm._FilterDatabase" localSheetId="1" hidden="1">tulospNaiset!$A$2:$P$118</definedName>
    <definedName name="kolmiloikkaM1000p">Mkertoimet!$E$4</definedName>
    <definedName name="kolmiloikkaMa">Mkertoimet!$C$4</definedName>
    <definedName name="korkeusM1000p">Mkertoimet!$E$5</definedName>
    <definedName name="korkeusMa">Mkertoimet!$C$5</definedName>
    <definedName name="LajittelualueM">TulospalveluMiehet!$B$3:$P$103</definedName>
    <definedName name="MDtaulu">Mkertoimet!$B$10:$P$13</definedName>
    <definedName name="NaistenLOIKa">Mkertoimet!$H$4</definedName>
    <definedName name="NaistenPIT1000p">Mkertoimet!$J$3</definedName>
    <definedName name="NaistenPITa">Mkertoimet!$H$3</definedName>
    <definedName name="NaistLOIK1000p">Mkertoimet!$J$4</definedName>
    <definedName name="NaitenDtaulu">Mkertoimet!$B$19:$P$22</definedName>
    <definedName name="NaKORa">Mkertoimet!$H$5</definedName>
    <definedName name="NaKORa1000p">Mkertoimet!$J$5</definedName>
    <definedName name="NDtaulu">Mkertoimet!$A$19:$P$26</definedName>
    <definedName name="pituusM1000p">Mkertoimet!$E$3</definedName>
    <definedName name="PituusMa">Mkertoimet!$C$3</definedName>
    <definedName name="_xlnm.Print_Area" localSheetId="3">KoontiM!$A$1:$L$94</definedName>
    <definedName name="_xlnm.Print_Titles" localSheetId="0">TulospalveluMiehet!$B:$F,TulospalveluMiehet!$1:$2</definedName>
    <definedName name="_xlnm.Print_Titles" localSheetId="1">tulospNaiset!$B:$F,tulospNaiset!$1:$2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L19" i="3"/>
  <c r="N19" i="3"/>
  <c r="J20" i="3"/>
  <c r="L20" i="3"/>
  <c r="N20" i="3"/>
  <c r="J18" i="3"/>
  <c r="L18" i="3"/>
  <c r="N18" i="3"/>
  <c r="J17" i="3"/>
  <c r="L17" i="3"/>
  <c r="N17" i="3"/>
  <c r="J22" i="3"/>
  <c r="L22" i="3"/>
  <c r="N22" i="3"/>
  <c r="J23" i="3"/>
  <c r="L23" i="3"/>
  <c r="N23" i="3"/>
  <c r="J24" i="3"/>
  <c r="L24" i="3"/>
  <c r="P24" i="3" s="1"/>
  <c r="N24" i="3"/>
  <c r="J25" i="3"/>
  <c r="L25" i="3"/>
  <c r="N25" i="3"/>
  <c r="J26" i="3"/>
  <c r="L26" i="3"/>
  <c r="N26" i="3"/>
  <c r="J27" i="3"/>
  <c r="L27" i="3"/>
  <c r="N27" i="3"/>
  <c r="J28" i="3"/>
  <c r="L28" i="3"/>
  <c r="N28" i="3"/>
  <c r="J29" i="3"/>
  <c r="L29" i="3"/>
  <c r="N29" i="3"/>
  <c r="P29" i="3" s="1"/>
  <c r="J30" i="3"/>
  <c r="L30" i="3"/>
  <c r="N30" i="3"/>
  <c r="J31" i="3"/>
  <c r="L31" i="3"/>
  <c r="N31" i="3"/>
  <c r="J32" i="3"/>
  <c r="L32" i="3"/>
  <c r="N32" i="3"/>
  <c r="J33" i="3"/>
  <c r="L33" i="3"/>
  <c r="N33" i="3"/>
  <c r="J34" i="3"/>
  <c r="L34" i="3"/>
  <c r="N34" i="3"/>
  <c r="J35" i="3"/>
  <c r="L35" i="3"/>
  <c r="N35" i="3"/>
  <c r="J36" i="3"/>
  <c r="L36" i="3"/>
  <c r="N36" i="3"/>
  <c r="J37" i="3"/>
  <c r="L37" i="3"/>
  <c r="N37" i="3"/>
  <c r="P37" i="3" s="1"/>
  <c r="J38" i="3"/>
  <c r="L38" i="3"/>
  <c r="N38" i="3"/>
  <c r="J39" i="3"/>
  <c r="L39" i="3"/>
  <c r="N39" i="3"/>
  <c r="J40" i="3"/>
  <c r="L40" i="3"/>
  <c r="N40" i="3"/>
  <c r="J41" i="3"/>
  <c r="L41" i="3"/>
  <c r="N41" i="3"/>
  <c r="P41" i="3" s="1"/>
  <c r="J42" i="3"/>
  <c r="L42" i="3"/>
  <c r="N42" i="3"/>
  <c r="J43" i="3"/>
  <c r="L43" i="3"/>
  <c r="N43" i="3"/>
  <c r="J44" i="3"/>
  <c r="L44" i="3"/>
  <c r="N44" i="3"/>
  <c r="J45" i="3"/>
  <c r="L45" i="3"/>
  <c r="N45" i="3"/>
  <c r="J46" i="3"/>
  <c r="L46" i="3"/>
  <c r="N46" i="3"/>
  <c r="J47" i="3"/>
  <c r="L47" i="3"/>
  <c r="N47" i="3"/>
  <c r="J48" i="3"/>
  <c r="L48" i="3"/>
  <c r="N48" i="3"/>
  <c r="J49" i="3"/>
  <c r="L49" i="3"/>
  <c r="N49" i="3"/>
  <c r="P49" i="3" s="1"/>
  <c r="J50" i="3"/>
  <c r="L50" i="3"/>
  <c r="N50" i="3"/>
  <c r="J51" i="3"/>
  <c r="L51" i="3"/>
  <c r="N51" i="3"/>
  <c r="J52" i="3"/>
  <c r="L52" i="3"/>
  <c r="N52" i="3"/>
  <c r="J53" i="3"/>
  <c r="L53" i="3"/>
  <c r="N53" i="3"/>
  <c r="J54" i="3"/>
  <c r="L54" i="3"/>
  <c r="N54" i="3"/>
  <c r="J55" i="3"/>
  <c r="L55" i="3"/>
  <c r="N55" i="3"/>
  <c r="J56" i="3"/>
  <c r="L56" i="3"/>
  <c r="N56" i="3"/>
  <c r="J57" i="3"/>
  <c r="L57" i="3"/>
  <c r="N57" i="3"/>
  <c r="J58" i="3"/>
  <c r="L58" i="3"/>
  <c r="N58" i="3"/>
  <c r="J59" i="3"/>
  <c r="L59" i="3"/>
  <c r="N59" i="3"/>
  <c r="J60" i="3"/>
  <c r="L60" i="3"/>
  <c r="P60" i="3" s="1"/>
  <c r="N60" i="3"/>
  <c r="J61" i="3"/>
  <c r="L61" i="3"/>
  <c r="N61" i="3"/>
  <c r="J62" i="3"/>
  <c r="L62" i="3"/>
  <c r="N62" i="3"/>
  <c r="J63" i="3"/>
  <c r="L63" i="3"/>
  <c r="N63" i="3"/>
  <c r="J64" i="3"/>
  <c r="L64" i="3"/>
  <c r="N64" i="3"/>
  <c r="J65" i="3"/>
  <c r="L65" i="3"/>
  <c r="N65" i="3"/>
  <c r="J66" i="3"/>
  <c r="L66" i="3"/>
  <c r="N66" i="3"/>
  <c r="J67" i="3"/>
  <c r="L67" i="3"/>
  <c r="N67" i="3"/>
  <c r="J68" i="3"/>
  <c r="L68" i="3"/>
  <c r="N68" i="3"/>
  <c r="J69" i="3"/>
  <c r="L69" i="3"/>
  <c r="N69" i="3"/>
  <c r="J70" i="3"/>
  <c r="L70" i="3"/>
  <c r="N70" i="3"/>
  <c r="J71" i="3"/>
  <c r="L71" i="3"/>
  <c r="N71" i="3"/>
  <c r="J72" i="3"/>
  <c r="L72" i="3"/>
  <c r="N72" i="3"/>
  <c r="J73" i="3"/>
  <c r="L73" i="3"/>
  <c r="N73" i="3"/>
  <c r="J74" i="3"/>
  <c r="L74" i="3"/>
  <c r="N74" i="3"/>
  <c r="J75" i="3"/>
  <c r="L75" i="3"/>
  <c r="N75" i="3"/>
  <c r="J76" i="3"/>
  <c r="L76" i="3"/>
  <c r="N76" i="3"/>
  <c r="J77" i="3"/>
  <c r="L77" i="3"/>
  <c r="N77" i="3"/>
  <c r="J78" i="3"/>
  <c r="L78" i="3"/>
  <c r="N78" i="3"/>
  <c r="J79" i="3"/>
  <c r="L79" i="3"/>
  <c r="N79" i="3"/>
  <c r="J80" i="3"/>
  <c r="L80" i="3"/>
  <c r="N80" i="3"/>
  <c r="J81" i="3"/>
  <c r="L81" i="3"/>
  <c r="N81" i="3"/>
  <c r="J82" i="3"/>
  <c r="L82" i="3"/>
  <c r="N82" i="3"/>
  <c r="J83" i="3"/>
  <c r="L83" i="3"/>
  <c r="N83" i="3"/>
  <c r="J84" i="3"/>
  <c r="L84" i="3"/>
  <c r="N84" i="3"/>
  <c r="J85" i="3"/>
  <c r="L85" i="3"/>
  <c r="N85" i="3"/>
  <c r="J86" i="3"/>
  <c r="L86" i="3"/>
  <c r="N86" i="3"/>
  <c r="J87" i="3"/>
  <c r="L87" i="3"/>
  <c r="N87" i="3"/>
  <c r="J88" i="3"/>
  <c r="L88" i="3"/>
  <c r="N88" i="3"/>
  <c r="J89" i="3"/>
  <c r="L89" i="3"/>
  <c r="N89" i="3"/>
  <c r="P89" i="3" s="1"/>
  <c r="J90" i="3"/>
  <c r="L90" i="3"/>
  <c r="N90" i="3"/>
  <c r="J91" i="3"/>
  <c r="L91" i="3"/>
  <c r="N91" i="3"/>
  <c r="J92" i="3"/>
  <c r="L92" i="3"/>
  <c r="N92" i="3"/>
  <c r="J93" i="3"/>
  <c r="L93" i="3"/>
  <c r="N93" i="3"/>
  <c r="J94" i="3"/>
  <c r="L94" i="3"/>
  <c r="N94" i="3"/>
  <c r="J95" i="3"/>
  <c r="L95" i="3"/>
  <c r="N95" i="3"/>
  <c r="J96" i="3"/>
  <c r="L96" i="3"/>
  <c r="N96" i="3"/>
  <c r="J97" i="3"/>
  <c r="L97" i="3"/>
  <c r="N97" i="3"/>
  <c r="P97" i="3" s="1"/>
  <c r="J98" i="3"/>
  <c r="L98" i="3"/>
  <c r="N98" i="3"/>
  <c r="J99" i="3"/>
  <c r="L99" i="3"/>
  <c r="N99" i="3"/>
  <c r="J100" i="3"/>
  <c r="L100" i="3"/>
  <c r="N100" i="3"/>
  <c r="J101" i="3"/>
  <c r="L101" i="3"/>
  <c r="N101" i="3"/>
  <c r="P101" i="3" s="1"/>
  <c r="J102" i="3"/>
  <c r="L102" i="3"/>
  <c r="N102" i="3"/>
  <c r="J103" i="3"/>
  <c r="L103" i="3"/>
  <c r="N103" i="3"/>
  <c r="J104" i="3"/>
  <c r="L104" i="3"/>
  <c r="N104" i="3"/>
  <c r="J105" i="3"/>
  <c r="L105" i="3"/>
  <c r="N105" i="3"/>
  <c r="J106" i="3"/>
  <c r="L106" i="3"/>
  <c r="N106" i="3"/>
  <c r="J107" i="3"/>
  <c r="L107" i="3"/>
  <c r="N107" i="3"/>
  <c r="J108" i="3"/>
  <c r="L108" i="3"/>
  <c r="N108" i="3"/>
  <c r="J109" i="3"/>
  <c r="L109" i="3"/>
  <c r="N109" i="3"/>
  <c r="J110" i="3"/>
  <c r="L110" i="3"/>
  <c r="N110" i="3"/>
  <c r="J111" i="3"/>
  <c r="L111" i="3"/>
  <c r="N111" i="3"/>
  <c r="J112" i="3"/>
  <c r="L112" i="3"/>
  <c r="N112" i="3"/>
  <c r="J113" i="3"/>
  <c r="L113" i="3"/>
  <c r="N113" i="3"/>
  <c r="J114" i="3"/>
  <c r="L114" i="3"/>
  <c r="N114" i="3"/>
  <c r="J115" i="3"/>
  <c r="L115" i="3"/>
  <c r="N115" i="3"/>
  <c r="J116" i="3"/>
  <c r="L116" i="3"/>
  <c r="N116" i="3"/>
  <c r="J117" i="3"/>
  <c r="L117" i="3"/>
  <c r="N117" i="3"/>
  <c r="J118" i="3"/>
  <c r="L118" i="3"/>
  <c r="N118" i="3"/>
  <c r="J119" i="3"/>
  <c r="L119" i="3"/>
  <c r="N119" i="3"/>
  <c r="J120" i="3"/>
  <c r="L120" i="3"/>
  <c r="N120" i="3"/>
  <c r="J121" i="3"/>
  <c r="L121" i="3"/>
  <c r="N121" i="3"/>
  <c r="J122" i="3"/>
  <c r="L122" i="3"/>
  <c r="N122" i="3"/>
  <c r="J123" i="3"/>
  <c r="L123" i="3"/>
  <c r="N123" i="3"/>
  <c r="J124" i="3"/>
  <c r="L124" i="3"/>
  <c r="N124" i="3"/>
  <c r="J125" i="3"/>
  <c r="L125" i="3"/>
  <c r="N125" i="3"/>
  <c r="J126" i="3"/>
  <c r="L126" i="3"/>
  <c r="N126" i="3"/>
  <c r="J127" i="3"/>
  <c r="L127" i="3"/>
  <c r="N127" i="3"/>
  <c r="J128" i="3"/>
  <c r="L128" i="3"/>
  <c r="N128" i="3"/>
  <c r="J129" i="3"/>
  <c r="L129" i="3"/>
  <c r="N129" i="3"/>
  <c r="J130" i="3"/>
  <c r="L130" i="3"/>
  <c r="N130" i="3"/>
  <c r="J131" i="3"/>
  <c r="L131" i="3"/>
  <c r="N131" i="3"/>
  <c r="J132" i="3"/>
  <c r="L132" i="3"/>
  <c r="N132" i="3"/>
  <c r="J133" i="3"/>
  <c r="L133" i="3"/>
  <c r="N133" i="3"/>
  <c r="J134" i="3"/>
  <c r="L134" i="3"/>
  <c r="N134" i="3"/>
  <c r="J135" i="3"/>
  <c r="L135" i="3"/>
  <c r="N135" i="3"/>
  <c r="J136" i="3"/>
  <c r="L136" i="3"/>
  <c r="N136" i="3"/>
  <c r="J137" i="3"/>
  <c r="L137" i="3"/>
  <c r="N137" i="3"/>
  <c r="J138" i="3"/>
  <c r="L138" i="3"/>
  <c r="N138" i="3"/>
  <c r="J139" i="3"/>
  <c r="L139" i="3"/>
  <c r="N139" i="3"/>
  <c r="J140" i="3"/>
  <c r="L140" i="3"/>
  <c r="N140" i="3"/>
  <c r="J141" i="3"/>
  <c r="L141" i="3"/>
  <c r="N141" i="3"/>
  <c r="J142" i="3"/>
  <c r="L142" i="3"/>
  <c r="N142" i="3"/>
  <c r="J143" i="3"/>
  <c r="L143" i="3"/>
  <c r="N143" i="3"/>
  <c r="J144" i="3"/>
  <c r="L144" i="3"/>
  <c r="N144" i="3"/>
  <c r="J145" i="3"/>
  <c r="L145" i="3"/>
  <c r="N145" i="3"/>
  <c r="J146" i="3"/>
  <c r="L146" i="3"/>
  <c r="N146" i="3"/>
  <c r="J147" i="3"/>
  <c r="L147" i="3"/>
  <c r="N147" i="3"/>
  <c r="J148" i="3"/>
  <c r="L148" i="3"/>
  <c r="N148" i="3"/>
  <c r="J149" i="3"/>
  <c r="L149" i="3"/>
  <c r="N149" i="3"/>
  <c r="J150" i="3"/>
  <c r="L150" i="3"/>
  <c r="N150" i="3"/>
  <c r="L116" i="4"/>
  <c r="G15" i="4"/>
  <c r="G16" i="4"/>
  <c r="J21" i="3"/>
  <c r="L21" i="3"/>
  <c r="N21" i="3"/>
  <c r="N18" i="4"/>
  <c r="N19" i="4"/>
  <c r="N17" i="4"/>
  <c r="N21" i="4"/>
  <c r="N20" i="4"/>
  <c r="N26" i="4"/>
  <c r="N27" i="4"/>
  <c r="N29" i="4"/>
  <c r="N28" i="4"/>
  <c r="N24" i="4"/>
  <c r="N25" i="4"/>
  <c r="N23" i="4"/>
  <c r="P23" i="4" s="1"/>
  <c r="N22" i="4"/>
  <c r="N33" i="4"/>
  <c r="N39" i="4"/>
  <c r="N31" i="4"/>
  <c r="N38" i="4"/>
  <c r="N37" i="4"/>
  <c r="N40" i="4"/>
  <c r="N41" i="4"/>
  <c r="G41" i="4" s="1"/>
  <c r="N32" i="4"/>
  <c r="N35" i="4"/>
  <c r="N36" i="4"/>
  <c r="N30" i="4"/>
  <c r="N34" i="4"/>
  <c r="N45" i="4"/>
  <c r="N46" i="4"/>
  <c r="G46" i="4" s="1"/>
  <c r="N44" i="4"/>
  <c r="G44" i="4" s="1"/>
  <c r="N43" i="4"/>
  <c r="N42" i="4"/>
  <c r="N51" i="4"/>
  <c r="N50" i="4"/>
  <c r="N48" i="4"/>
  <c r="N47" i="4"/>
  <c r="N49" i="4"/>
  <c r="N53" i="4"/>
  <c r="G53" i="4" s="1"/>
  <c r="N52" i="4"/>
  <c r="N56" i="4"/>
  <c r="N55" i="4"/>
  <c r="N57" i="4"/>
  <c r="N54" i="4"/>
  <c r="N62" i="4"/>
  <c r="N63" i="4"/>
  <c r="N60" i="4"/>
  <c r="N59" i="4"/>
  <c r="N61" i="4"/>
  <c r="N58" i="4"/>
  <c r="P58" i="4" s="1"/>
  <c r="N69" i="4"/>
  <c r="N67" i="4"/>
  <c r="N68" i="4"/>
  <c r="N66" i="4"/>
  <c r="N64" i="4"/>
  <c r="N65" i="4"/>
  <c r="N71" i="4"/>
  <c r="N70" i="4"/>
  <c r="N74" i="4"/>
  <c r="N75" i="4"/>
  <c r="N72" i="4"/>
  <c r="N73" i="4"/>
  <c r="N76" i="4"/>
  <c r="G76" i="4" s="1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P104" i="4" s="1"/>
  <c r="N105" i="4"/>
  <c r="N106" i="4"/>
  <c r="N107" i="4"/>
  <c r="G107" i="4" s="1"/>
  <c r="N108" i="4"/>
  <c r="N109" i="4"/>
  <c r="N110" i="4"/>
  <c r="N111" i="4"/>
  <c r="N112" i="4"/>
  <c r="G112" i="4" s="1"/>
  <c r="N113" i="4"/>
  <c r="N114" i="4"/>
  <c r="N115" i="4"/>
  <c r="N116" i="4"/>
  <c r="N117" i="4"/>
  <c r="N118" i="4"/>
  <c r="L18" i="4"/>
  <c r="L19" i="4"/>
  <c r="G19" i="4" s="1"/>
  <c r="L17" i="4"/>
  <c r="L21" i="4"/>
  <c r="L20" i="4"/>
  <c r="G20" i="4" s="1"/>
  <c r="L26" i="4"/>
  <c r="L27" i="4"/>
  <c r="L29" i="4"/>
  <c r="L28" i="4"/>
  <c r="G28" i="4" s="1"/>
  <c r="L24" i="4"/>
  <c r="L25" i="4"/>
  <c r="L23" i="4"/>
  <c r="L22" i="4"/>
  <c r="G22" i="4" s="1"/>
  <c r="L33" i="4"/>
  <c r="L39" i="4"/>
  <c r="L31" i="4"/>
  <c r="L38" i="4"/>
  <c r="L37" i="4"/>
  <c r="L40" i="4"/>
  <c r="L41" i="4"/>
  <c r="L32" i="4"/>
  <c r="L35" i="4"/>
  <c r="L36" i="4"/>
  <c r="L30" i="4"/>
  <c r="L34" i="4"/>
  <c r="L45" i="4"/>
  <c r="L46" i="4"/>
  <c r="L44" i="4"/>
  <c r="L43" i="4"/>
  <c r="L42" i="4"/>
  <c r="L51" i="4"/>
  <c r="L50" i="4"/>
  <c r="L48" i="4"/>
  <c r="L47" i="4"/>
  <c r="L49" i="4"/>
  <c r="L53" i="4"/>
  <c r="L52" i="4"/>
  <c r="L56" i="4"/>
  <c r="L55" i="4"/>
  <c r="L57" i="4"/>
  <c r="L54" i="4"/>
  <c r="L62" i="4"/>
  <c r="L63" i="4"/>
  <c r="L60" i="4"/>
  <c r="L59" i="4"/>
  <c r="L61" i="4"/>
  <c r="L58" i="4"/>
  <c r="L69" i="4"/>
  <c r="L67" i="4"/>
  <c r="L68" i="4"/>
  <c r="L66" i="4"/>
  <c r="L64" i="4"/>
  <c r="L65" i="4"/>
  <c r="L71" i="4"/>
  <c r="L70" i="4"/>
  <c r="L74" i="4"/>
  <c r="L75" i="4"/>
  <c r="L72" i="4"/>
  <c r="L73" i="4"/>
  <c r="L76" i="4"/>
  <c r="L77" i="4"/>
  <c r="L78" i="4"/>
  <c r="L79" i="4"/>
  <c r="L80" i="4"/>
  <c r="L81" i="4"/>
  <c r="L82" i="4"/>
  <c r="L83" i="4"/>
  <c r="L84" i="4"/>
  <c r="L85" i="4"/>
  <c r="L86" i="4"/>
  <c r="P86" i="4" s="1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G102" i="4" s="1"/>
  <c r="L103" i="4"/>
  <c r="L104" i="4"/>
  <c r="L105" i="4"/>
  <c r="L106" i="4"/>
  <c r="L107" i="4"/>
  <c r="L108" i="4"/>
  <c r="L109" i="4"/>
  <c r="L110" i="4"/>
  <c r="P110" i="4" s="1"/>
  <c r="L111" i="4"/>
  <c r="L112" i="4"/>
  <c r="L113" i="4"/>
  <c r="L114" i="4"/>
  <c r="G114" i="4" s="1"/>
  <c r="L115" i="4"/>
  <c r="L117" i="4"/>
  <c r="L118" i="4"/>
  <c r="J18" i="4"/>
  <c r="P7" i="4" s="1"/>
  <c r="J19" i="4"/>
  <c r="J17" i="4"/>
  <c r="P4" i="4"/>
  <c r="J21" i="4"/>
  <c r="G21" i="4" s="1"/>
  <c r="P11" i="4"/>
  <c r="J20" i="4"/>
  <c r="J26" i="4"/>
  <c r="J27" i="4"/>
  <c r="G27" i="4" s="1"/>
  <c r="J29" i="4"/>
  <c r="J28" i="4"/>
  <c r="J24" i="4"/>
  <c r="P14" i="4" s="1"/>
  <c r="J25" i="4"/>
  <c r="G25" i="4" s="1"/>
  <c r="J23" i="4"/>
  <c r="J22" i="4"/>
  <c r="P12" i="4"/>
  <c r="J33" i="4"/>
  <c r="J39" i="4"/>
  <c r="J31" i="4"/>
  <c r="J38" i="4"/>
  <c r="G38" i="4" s="1"/>
  <c r="J37" i="4"/>
  <c r="J40" i="4"/>
  <c r="J41" i="4"/>
  <c r="J32" i="4"/>
  <c r="G32" i="4" s="1"/>
  <c r="J35" i="4"/>
  <c r="J36" i="4"/>
  <c r="J30" i="4"/>
  <c r="J34" i="4"/>
  <c r="G34" i="4" s="1"/>
  <c r="J45" i="4"/>
  <c r="G45" i="4" s="1"/>
  <c r="J46" i="4"/>
  <c r="J44" i="4"/>
  <c r="J43" i="4"/>
  <c r="G43" i="4" s="1"/>
  <c r="J42" i="4"/>
  <c r="J51" i="4"/>
  <c r="J50" i="4"/>
  <c r="J48" i="4"/>
  <c r="G48" i="4" s="1"/>
  <c r="J47" i="4"/>
  <c r="P47" i="4" s="1"/>
  <c r="J49" i="4"/>
  <c r="J53" i="4"/>
  <c r="J52" i="4"/>
  <c r="G52" i="4" s="1"/>
  <c r="J56" i="4"/>
  <c r="J55" i="4"/>
  <c r="J57" i="4"/>
  <c r="J54" i="4"/>
  <c r="P54" i="4" s="1"/>
  <c r="J62" i="4"/>
  <c r="J63" i="4"/>
  <c r="J60" i="4"/>
  <c r="J59" i="4"/>
  <c r="G59" i="4" s="1"/>
  <c r="J61" i="4"/>
  <c r="J58" i="4"/>
  <c r="J69" i="4"/>
  <c r="J67" i="4"/>
  <c r="G67" i="4" s="1"/>
  <c r="J68" i="4"/>
  <c r="G68" i="4" s="1"/>
  <c r="J66" i="4"/>
  <c r="J64" i="4"/>
  <c r="J65" i="4"/>
  <c r="P65" i="4" s="1"/>
  <c r="J71" i="4"/>
  <c r="G71" i="4" s="1"/>
  <c r="J70" i="4"/>
  <c r="J74" i="4"/>
  <c r="J75" i="4"/>
  <c r="G75" i="4" s="1"/>
  <c r="J72" i="4"/>
  <c r="J73" i="4"/>
  <c r="J76" i="4"/>
  <c r="J77" i="4"/>
  <c r="G77" i="4" s="1"/>
  <c r="P77" i="4"/>
  <c r="J78" i="4"/>
  <c r="J79" i="4"/>
  <c r="J80" i="4"/>
  <c r="J81" i="4"/>
  <c r="P81" i="4" s="1"/>
  <c r="J82" i="4"/>
  <c r="J83" i="4"/>
  <c r="J84" i="4"/>
  <c r="J85" i="4"/>
  <c r="J86" i="4"/>
  <c r="J87" i="4"/>
  <c r="P87" i="4" s="1"/>
  <c r="J88" i="4"/>
  <c r="J89" i="4"/>
  <c r="J90" i="4"/>
  <c r="J91" i="4"/>
  <c r="J92" i="4"/>
  <c r="J93" i="4"/>
  <c r="J94" i="4"/>
  <c r="J95" i="4"/>
  <c r="J96" i="4"/>
  <c r="J97" i="4"/>
  <c r="P97" i="4" s="1"/>
  <c r="J98" i="4"/>
  <c r="J99" i="4"/>
  <c r="P99" i="4" s="1"/>
  <c r="J100" i="4"/>
  <c r="J101" i="4"/>
  <c r="P101" i="4" s="1"/>
  <c r="J102" i="4"/>
  <c r="J103" i="4"/>
  <c r="G103" i="4" s="1"/>
  <c r="P103" i="4"/>
  <c r="J104" i="4"/>
  <c r="J105" i="4"/>
  <c r="P105" i="4"/>
  <c r="J106" i="4"/>
  <c r="P106" i="4" s="1"/>
  <c r="J107" i="4"/>
  <c r="P107" i="4"/>
  <c r="J108" i="4"/>
  <c r="J109" i="4"/>
  <c r="G109" i="4" s="1"/>
  <c r="J110" i="4"/>
  <c r="J111" i="4"/>
  <c r="P111" i="4" s="1"/>
  <c r="J112" i="4"/>
  <c r="J113" i="4"/>
  <c r="P113" i="4"/>
  <c r="J114" i="4"/>
  <c r="J115" i="4"/>
  <c r="P115" i="4"/>
  <c r="J116" i="4"/>
  <c r="P116" i="4" s="1"/>
  <c r="J117" i="4"/>
  <c r="G117" i="4"/>
  <c r="P117" i="4"/>
  <c r="J118" i="4"/>
  <c r="G11" i="4"/>
  <c r="G12" i="4"/>
  <c r="G9" i="4"/>
  <c r="G8" i="4"/>
  <c r="G7" i="4"/>
  <c r="G5" i="4"/>
  <c r="G4" i="4"/>
  <c r="G3" i="4"/>
  <c r="G10" i="4"/>
  <c r="G14" i="4"/>
  <c r="G13" i="4"/>
  <c r="G6" i="4"/>
  <c r="D17" i="4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P109" i="4"/>
  <c r="P13" i="4"/>
  <c r="P8" i="4"/>
  <c r="G113" i="4"/>
  <c r="G104" i="4"/>
  <c r="G101" i="4"/>
  <c r="P10" i="4"/>
  <c r="P108" i="4"/>
  <c r="P5" i="4"/>
  <c r="G115" i="4"/>
  <c r="G111" i="4"/>
  <c r="P118" i="4"/>
  <c r="G106" i="4"/>
  <c r="G83" i="4"/>
  <c r="G105" i="4"/>
  <c r="G108" i="4"/>
  <c r="G118" i="4"/>
  <c r="P114" i="4" l="1"/>
  <c r="G97" i="4"/>
  <c r="P83" i="4"/>
  <c r="P112" i="4"/>
  <c r="P41" i="4"/>
  <c r="G110" i="4"/>
  <c r="P102" i="4"/>
  <c r="G116" i="4"/>
  <c r="P84" i="4"/>
  <c r="G26" i="4"/>
  <c r="G99" i="4"/>
  <c r="G100" i="4"/>
  <c r="G81" i="4"/>
  <c r="P94" i="4"/>
  <c r="G86" i="4"/>
  <c r="G92" i="4"/>
  <c r="G85" i="4"/>
  <c r="G65" i="4"/>
  <c r="P98" i="4"/>
  <c r="P90" i="4"/>
  <c r="P22" i="4"/>
  <c r="G93" i="4"/>
  <c r="G89" i="4"/>
  <c r="G94" i="4"/>
  <c r="G72" i="4"/>
  <c r="P68" i="4"/>
  <c r="G61" i="4"/>
  <c r="G62" i="4"/>
  <c r="G56" i="4"/>
  <c r="G42" i="4"/>
  <c r="P35" i="4"/>
  <c r="P37" i="4"/>
  <c r="G33" i="4"/>
  <c r="P96" i="4"/>
  <c r="P85" i="4"/>
  <c r="P82" i="4"/>
  <c r="P72" i="4"/>
  <c r="G69" i="4"/>
  <c r="P56" i="4"/>
  <c r="G57" i="4"/>
  <c r="P44" i="4"/>
  <c r="P100" i="4"/>
  <c r="P89" i="4"/>
  <c r="P21" i="4"/>
  <c r="G95" i="4"/>
  <c r="P91" i="4"/>
  <c r="P71" i="4"/>
  <c r="G58" i="4"/>
  <c r="G49" i="4"/>
  <c r="G40" i="4"/>
  <c r="P19" i="4"/>
  <c r="G24" i="4"/>
  <c r="P92" i="4"/>
  <c r="G90" i="4"/>
  <c r="G23" i="4"/>
  <c r="P93" i="4"/>
  <c r="G84" i="4"/>
  <c r="P62" i="4"/>
  <c r="P34" i="4"/>
  <c r="P38" i="4"/>
  <c r="G30" i="4"/>
  <c r="P31" i="4"/>
  <c r="G98" i="4"/>
  <c r="G35" i="4"/>
  <c r="P57" i="4"/>
  <c r="G18" i="4"/>
  <c r="G74" i="4"/>
  <c r="G88" i="4"/>
  <c r="G80" i="4"/>
  <c r="P61" i="4"/>
  <c r="P42" i="4"/>
  <c r="P43" i="4"/>
  <c r="P76" i="4"/>
  <c r="P95" i="4"/>
  <c r="P18" i="4"/>
  <c r="P52" i="4"/>
  <c r="G60" i="4"/>
  <c r="G96" i="4"/>
  <c r="G82" i="4"/>
  <c r="P69" i="4"/>
  <c r="G64" i="4"/>
  <c r="P26" i="4"/>
  <c r="P24" i="4"/>
  <c r="G29" i="4"/>
  <c r="G87" i="4"/>
  <c r="G79" i="4"/>
  <c r="P70" i="4"/>
  <c r="P66" i="4"/>
  <c r="P63" i="4"/>
  <c r="P55" i="4"/>
  <c r="G51" i="4"/>
  <c r="P46" i="4"/>
  <c r="P36" i="4"/>
  <c r="G39" i="4"/>
  <c r="P27" i="4"/>
  <c r="P38" i="3"/>
  <c r="P86" i="3"/>
  <c r="P78" i="3"/>
  <c r="P58" i="3"/>
  <c r="P46" i="3"/>
  <c r="P35" i="3"/>
  <c r="P32" i="3"/>
  <c r="G146" i="3"/>
  <c r="G138" i="3"/>
  <c r="G134" i="3"/>
  <c r="G122" i="3"/>
  <c r="G110" i="3"/>
  <c r="G106" i="3"/>
  <c r="G102" i="3"/>
  <c r="G98" i="3"/>
  <c r="G94" i="3"/>
  <c r="G58" i="3"/>
  <c r="G54" i="3"/>
  <c r="G50" i="3"/>
  <c r="G46" i="3"/>
  <c r="G42" i="3"/>
  <c r="G38" i="3"/>
  <c r="G34" i="3"/>
  <c r="G30" i="3"/>
  <c r="P28" i="3"/>
  <c r="G26" i="3"/>
  <c r="G22" i="3"/>
  <c r="P20" i="3"/>
  <c r="P19" i="3"/>
  <c r="P47" i="3"/>
  <c r="P76" i="3"/>
  <c r="P74" i="3"/>
  <c r="P52" i="3"/>
  <c r="P45" i="3"/>
  <c r="P42" i="3"/>
  <c r="P40" i="3"/>
  <c r="P36" i="3"/>
  <c r="G142" i="3"/>
  <c r="G130" i="3"/>
  <c r="G126" i="3"/>
  <c r="G118" i="3"/>
  <c r="G114" i="3"/>
  <c r="G90" i="3"/>
  <c r="G86" i="3"/>
  <c r="G82" i="3"/>
  <c r="G78" i="3"/>
  <c r="G74" i="3"/>
  <c r="G70" i="3"/>
  <c r="G66" i="3"/>
  <c r="G62" i="3"/>
  <c r="P90" i="3"/>
  <c r="P34" i="3"/>
  <c r="P55" i="3"/>
  <c r="P23" i="3"/>
  <c r="G143" i="3"/>
  <c r="G139" i="3"/>
  <c r="G135" i="3"/>
  <c r="G131" i="3"/>
  <c r="G123" i="3"/>
  <c r="G119" i="3"/>
  <c r="G107" i="3"/>
  <c r="G21" i="3"/>
  <c r="P79" i="3"/>
  <c r="P31" i="3"/>
  <c r="G147" i="3"/>
  <c r="G127" i="3"/>
  <c r="G115" i="3"/>
  <c r="G111" i="3"/>
  <c r="G103" i="3"/>
  <c r="G71" i="3"/>
  <c r="G67" i="3"/>
  <c r="G55" i="3"/>
  <c r="P83" i="3"/>
  <c r="P56" i="3"/>
  <c r="G148" i="3"/>
  <c r="G144" i="3"/>
  <c r="G140" i="3"/>
  <c r="G136" i="3"/>
  <c r="G132" i="3"/>
  <c r="G128" i="3"/>
  <c r="G124" i="3"/>
  <c r="G120" i="3"/>
  <c r="G116" i="3"/>
  <c r="G112" i="3"/>
  <c r="G108" i="3"/>
  <c r="G104" i="3"/>
  <c r="G19" i="3"/>
  <c r="P39" i="3"/>
  <c r="P67" i="3"/>
  <c r="P51" i="3"/>
  <c r="P27" i="3"/>
  <c r="G149" i="3"/>
  <c r="G145" i="3"/>
  <c r="G141" i="3"/>
  <c r="G137" i="3"/>
  <c r="G133" i="3"/>
  <c r="G129" i="3"/>
  <c r="G125" i="3"/>
  <c r="G121" i="3"/>
  <c r="G117" i="3"/>
  <c r="G113" i="3"/>
  <c r="G109" i="3"/>
  <c r="G105" i="3"/>
  <c r="G101" i="3"/>
  <c r="G97" i="3"/>
  <c r="G93" i="3"/>
  <c r="G89" i="3"/>
  <c r="G85" i="3"/>
  <c r="P84" i="3"/>
  <c r="G81" i="3"/>
  <c r="P80" i="3"/>
  <c r="G37" i="3"/>
  <c r="G29" i="3"/>
  <c r="G25" i="3"/>
  <c r="G17" i="3"/>
  <c r="G99" i="3"/>
  <c r="G95" i="3"/>
  <c r="G91" i="3"/>
  <c r="G87" i="3"/>
  <c r="G83" i="3"/>
  <c r="G79" i="3"/>
  <c r="G75" i="3"/>
  <c r="G63" i="3"/>
  <c r="G59" i="3"/>
  <c r="G51" i="3"/>
  <c r="G47" i="3"/>
  <c r="G43" i="3"/>
  <c r="G39" i="3"/>
  <c r="G35" i="3"/>
  <c r="G31" i="3"/>
  <c r="G27" i="3"/>
  <c r="G23" i="3"/>
  <c r="P102" i="3"/>
  <c r="P108" i="3"/>
  <c r="G100" i="3"/>
  <c r="G96" i="3"/>
  <c r="G92" i="3"/>
  <c r="G88" i="3"/>
  <c r="G84" i="3"/>
  <c r="G80" i="3"/>
  <c r="G76" i="3"/>
  <c r="G72" i="3"/>
  <c r="G68" i="3"/>
  <c r="G64" i="3"/>
  <c r="G60" i="3"/>
  <c r="G56" i="3"/>
  <c r="G52" i="3"/>
  <c r="G48" i="3"/>
  <c r="G44" i="3"/>
  <c r="G40" i="3"/>
  <c r="G36" i="3"/>
  <c r="G32" i="3"/>
  <c r="G28" i="3"/>
  <c r="G24" i="3"/>
  <c r="G77" i="3"/>
  <c r="G73" i="3"/>
  <c r="G69" i="3"/>
  <c r="G65" i="3"/>
  <c r="G61" i="3"/>
  <c r="G57" i="3"/>
  <c r="G53" i="3"/>
  <c r="G49" i="3"/>
  <c r="G45" i="3"/>
  <c r="G41" i="3"/>
  <c r="G33" i="3"/>
  <c r="G18" i="3"/>
  <c r="P81" i="3"/>
  <c r="P92" i="3"/>
  <c r="P91" i="3"/>
  <c r="P103" i="3"/>
  <c r="P99" i="3"/>
  <c r="P98" i="3"/>
  <c r="P95" i="3"/>
  <c r="P88" i="3"/>
  <c r="P77" i="3"/>
  <c r="P68" i="3"/>
  <c r="P65" i="3"/>
  <c r="P64" i="3"/>
  <c r="P62" i="3"/>
  <c r="P44" i="3"/>
  <c r="P43" i="3"/>
  <c r="P107" i="3"/>
  <c r="P22" i="3"/>
  <c r="P72" i="3"/>
  <c r="P105" i="3"/>
  <c r="P70" i="3"/>
  <c r="P59" i="3"/>
  <c r="P57" i="3"/>
  <c r="P18" i="3"/>
  <c r="P63" i="3"/>
  <c r="P104" i="3"/>
  <c r="P94" i="3"/>
  <c r="P106" i="3"/>
  <c r="P75" i="3"/>
  <c r="P54" i="3"/>
  <c r="P17" i="3"/>
  <c r="P73" i="3"/>
  <c r="P96" i="3"/>
  <c r="P93" i="3"/>
  <c r="G20" i="3"/>
  <c r="P85" i="3"/>
  <c r="P53" i="3"/>
  <c r="P30" i="3"/>
  <c r="P25" i="3"/>
  <c r="P66" i="3"/>
  <c r="P50" i="3"/>
  <c r="P69" i="3"/>
  <c r="P26" i="3"/>
  <c r="P87" i="3"/>
  <c r="P82" i="3"/>
  <c r="P21" i="3"/>
  <c r="P100" i="3"/>
  <c r="P48" i="3"/>
  <c r="P33" i="3"/>
  <c r="P71" i="3"/>
  <c r="P61" i="3"/>
  <c r="P17" i="4"/>
  <c r="P15" i="4"/>
  <c r="P49" i="4"/>
  <c r="P64" i="4"/>
  <c r="G54" i="4"/>
  <c r="P51" i="4"/>
  <c r="G70" i="4"/>
  <c r="P25" i="4"/>
  <c r="G66" i="4"/>
  <c r="P59" i="4"/>
  <c r="G36" i="4"/>
  <c r="P32" i="4"/>
  <c r="P30" i="4"/>
  <c r="G55" i="4"/>
  <c r="G63" i="4"/>
  <c r="G31" i="4"/>
  <c r="P79" i="4"/>
  <c r="P50" i="4"/>
  <c r="P29" i="4"/>
  <c r="P88" i="4"/>
  <c r="P73" i="4"/>
  <c r="G50" i="4"/>
  <c r="P80" i="4"/>
  <c r="G91" i="4"/>
  <c r="G73" i="4"/>
  <c r="P16" i="4"/>
  <c r="G78" i="4"/>
  <c r="P78" i="4"/>
  <c r="G47" i="4"/>
  <c r="P40" i="4"/>
  <c r="P28" i="4"/>
  <c r="G37" i="4"/>
  <c r="G17" i="4"/>
  <c r="P6" i="4"/>
  <c r="D17" i="3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</calcChain>
</file>

<file path=xl/sharedStrings.xml><?xml version="1.0" encoding="utf-8"?>
<sst xmlns="http://schemas.openxmlformats.org/spreadsheetml/2006/main" count="171" uniqueCount="76">
  <si>
    <t>Piiloita näytöstä</t>
  </si>
  <si>
    <t>Vauhdittomat hyppyt</t>
  </si>
  <si>
    <t xml:space="preserve">SM </t>
  </si>
  <si>
    <t>Korkeus</t>
  </si>
  <si>
    <t>miehet</t>
  </si>
  <si>
    <t>Pituus</t>
  </si>
  <si>
    <t>3-loikka</t>
  </si>
  <si>
    <t>sarja</t>
  </si>
  <si>
    <t>nro</t>
  </si>
  <si>
    <t>Sija</t>
  </si>
  <si>
    <t>Nimi</t>
  </si>
  <si>
    <t>Seura</t>
  </si>
  <si>
    <t>yhteispisteet</t>
  </si>
  <si>
    <t>Tulos</t>
  </si>
  <si>
    <t>Pist</t>
  </si>
  <si>
    <t>Lajittelupisteet</t>
  </si>
  <si>
    <t>X</t>
  </si>
  <si>
    <t>M30</t>
  </si>
  <si>
    <t>M35</t>
  </si>
  <si>
    <t>M40</t>
  </si>
  <si>
    <t>M45</t>
  </si>
  <si>
    <t>M50</t>
  </si>
  <si>
    <t>x</t>
  </si>
  <si>
    <t>M55</t>
  </si>
  <si>
    <t>M60</t>
  </si>
  <si>
    <t>M65</t>
  </si>
  <si>
    <t>M70</t>
  </si>
  <si>
    <t>M75</t>
  </si>
  <si>
    <t>M80</t>
  </si>
  <si>
    <t>M85</t>
  </si>
  <si>
    <t>M90</t>
  </si>
  <si>
    <t>Piiloita näytöstä (piilota X)</t>
  </si>
  <si>
    <t>naiset</t>
  </si>
  <si>
    <t>N30</t>
  </si>
  <si>
    <t>N35</t>
  </si>
  <si>
    <t>N40</t>
  </si>
  <si>
    <t>N45</t>
  </si>
  <si>
    <t>N50</t>
  </si>
  <si>
    <t>N55</t>
  </si>
  <si>
    <t>N60</t>
  </si>
  <si>
    <t>N65</t>
  </si>
  <si>
    <t>N70</t>
  </si>
  <si>
    <t>N75</t>
  </si>
  <si>
    <t>N80</t>
  </si>
  <si>
    <t>N85</t>
  </si>
  <si>
    <t>A</t>
  </si>
  <si>
    <t>Miesten kertoimet</t>
  </si>
  <si>
    <t>1000.n pist.tulos</t>
  </si>
  <si>
    <t>Naisten kertoimet</t>
  </si>
  <si>
    <t>pituus</t>
  </si>
  <si>
    <t>PituusMa</t>
  </si>
  <si>
    <t>pituusM1000p</t>
  </si>
  <si>
    <t>NaistenPITa</t>
  </si>
  <si>
    <t>NaistenPIT1000p</t>
  </si>
  <si>
    <t>kolmiloikka</t>
  </si>
  <si>
    <t>kolmiloikkaMa</t>
  </si>
  <si>
    <t>kolmiloikkaM1000p</t>
  </si>
  <si>
    <t>NaistenLOIKa</t>
  </si>
  <si>
    <t>NaistLOIK1000p</t>
  </si>
  <si>
    <t>korkeus</t>
  </si>
  <si>
    <t>korkeusMa</t>
  </si>
  <si>
    <t>korkeusM1000p</t>
  </si>
  <si>
    <t>NaKORa</t>
  </si>
  <si>
    <t>NaKORa1000p</t>
  </si>
  <si>
    <t>D</t>
  </si>
  <si>
    <t>Dtaulu</t>
  </si>
  <si>
    <t>Kolmiloikka</t>
  </si>
  <si>
    <t>N90</t>
  </si>
  <si>
    <t>N95</t>
  </si>
  <si>
    <t>M95</t>
  </si>
  <si>
    <t>TULOSTEN LAJITTELU</t>
  </si>
  <si>
    <t>LajittelualueMiehet!A3:N151</t>
  </si>
  <si>
    <t>Siirry ao.linkistä ja lajittele</t>
  </si>
  <si>
    <t>Taso 1 sarake B Taso 2 sarake A Taso 3 sarake G</t>
  </si>
  <si>
    <t>LAJITTELUNaiset!A3:N100</t>
  </si>
  <si>
    <t>NaistenDtaulu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</si>
</sst>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b/>
      <sz val="10.5"/>
      <name val="Times New Roman"/>
      <family val="1"/>
    </font>
    <font>
      <b/>
      <sz val="14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9"/>
      <color indexed="8"/>
      <name val="Calibri"/>
      <family val="2"/>
    </font>
    <font>
      <b/>
      <sz val="16"/>
      <color indexed="8"/>
      <name val="Calibri"/>
      <family val="2"/>
    </font>
    <font>
      <i/>
      <sz val="10"/>
      <color indexed="8"/>
      <name val="Calibri"/>
      <family val="2"/>
    </font>
    <font>
      <sz val="10"/>
      <color rgb="FF002060"/>
      <name val="Arial"/>
      <family val="2"/>
    </font>
    <font>
      <b/>
      <sz val="20"/>
      <color theme="4" tint="-0.249977111117893"/>
      <name val="Calibri"/>
      <family val="2"/>
    </font>
    <font>
      <b/>
      <sz val="16"/>
      <color theme="4" tint="-0.249977111117893"/>
      <name val="Calibri"/>
      <family val="2"/>
    </font>
    <font>
      <sz val="14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2"/>
      <color theme="0" tint="-0.1499984740745262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sz val="8"/>
      <color indexed="8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6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1" applyAlignment="1">
      <alignment horizontal="center"/>
    </xf>
    <xf numFmtId="0" fontId="5" fillId="3" borderId="0" xfId="1" applyFill="1" applyAlignment="1">
      <alignment horizontal="center"/>
    </xf>
    <xf numFmtId="0" fontId="19" fillId="0" borderId="0" xfId="0" applyFont="1"/>
    <xf numFmtId="0" fontId="1" fillId="0" borderId="0" xfId="1" applyFont="1" applyAlignment="1">
      <alignment horizontal="center"/>
    </xf>
    <xf numFmtId="0" fontId="4" fillId="4" borderId="1" xfId="0" applyFont="1" applyFill="1" applyBorder="1"/>
    <xf numFmtId="0" fontId="0" fillId="4" borderId="2" xfId="0" applyFill="1" applyBorder="1"/>
    <xf numFmtId="0" fontId="20" fillId="4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/>
    </xf>
    <xf numFmtId="14" fontId="11" fillId="4" borderId="2" xfId="0" applyNumberFormat="1" applyFont="1" applyFill="1" applyBorder="1"/>
    <xf numFmtId="1" fontId="8" fillId="5" borderId="3" xfId="0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wrapText="1"/>
    </xf>
    <xf numFmtId="0" fontId="22" fillId="6" borderId="18" xfId="0" applyFont="1" applyFill="1" applyBorder="1" applyAlignment="1">
      <alignment horizontal="center"/>
    </xf>
    <xf numFmtId="0" fontId="22" fillId="7" borderId="18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left"/>
    </xf>
    <xf numFmtId="0" fontId="22" fillId="6" borderId="19" xfId="0" applyFont="1" applyFill="1" applyBorder="1" applyAlignment="1">
      <alignment horizontal="center"/>
    </xf>
    <xf numFmtId="2" fontId="22" fillId="7" borderId="19" xfId="0" applyNumberFormat="1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22" fillId="8" borderId="20" xfId="0" applyFont="1" applyFill="1" applyBorder="1" applyAlignment="1">
      <alignment horizontal="center"/>
    </xf>
    <xf numFmtId="0" fontId="0" fillId="0" borderId="9" xfId="0" applyBorder="1"/>
    <xf numFmtId="0" fontId="22" fillId="8" borderId="21" xfId="0" applyFont="1" applyFill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0" fillId="0" borderId="7" xfId="0" applyBorder="1"/>
    <xf numFmtId="0" fontId="5" fillId="0" borderId="8" xfId="0" applyFont="1" applyBorder="1"/>
    <xf numFmtId="0" fontId="5" fillId="0" borderId="9" xfId="0" applyFont="1" applyBorder="1"/>
    <xf numFmtId="0" fontId="13" fillId="2" borderId="1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1" fontId="8" fillId="9" borderId="10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2" fontId="8" fillId="9" borderId="10" xfId="0" applyNumberFormat="1" applyFont="1" applyFill="1" applyBorder="1" applyAlignment="1">
      <alignment horizontal="center"/>
    </xf>
    <xf numFmtId="0" fontId="0" fillId="9" borderId="0" xfId="0" applyFill="1"/>
    <xf numFmtId="0" fontId="3" fillId="9" borderId="10" xfId="0" applyFont="1" applyFill="1" applyBorder="1"/>
    <xf numFmtId="0" fontId="6" fillId="9" borderId="10" xfId="0" applyFont="1" applyFill="1" applyBorder="1"/>
    <xf numFmtId="0" fontId="7" fillId="9" borderId="10" xfId="0" applyFont="1" applyFill="1" applyBorder="1" applyAlignment="1">
      <alignment horizontal="center"/>
    </xf>
    <xf numFmtId="0" fontId="7" fillId="9" borderId="10" xfId="0" applyFont="1" applyFill="1" applyBorder="1"/>
    <xf numFmtId="0" fontId="15" fillId="0" borderId="10" xfId="0" applyFont="1" applyBorder="1"/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" fontId="8" fillId="9" borderId="3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1" fontId="0" fillId="0" borderId="0" xfId="0" applyNumberFormat="1"/>
    <xf numFmtId="0" fontId="7" fillId="9" borderId="1" xfId="0" applyFont="1" applyFill="1" applyBorder="1"/>
    <xf numFmtId="0" fontId="7" fillId="0" borderId="1" xfId="0" applyFont="1" applyBorder="1"/>
    <xf numFmtId="1" fontId="7" fillId="0" borderId="10" xfId="0" applyNumberFormat="1" applyFont="1" applyBorder="1" applyAlignment="1">
      <alignment horizontal="center"/>
    </xf>
    <xf numFmtId="0" fontId="16" fillId="0" borderId="0" xfId="0" applyFont="1"/>
    <xf numFmtId="0" fontId="10" fillId="4" borderId="2" xfId="0" applyFont="1" applyFill="1" applyBorder="1"/>
    <xf numFmtId="0" fontId="13" fillId="2" borderId="14" xfId="0" applyFont="1" applyFill="1" applyBorder="1" applyAlignment="1">
      <alignment horizontal="center"/>
    </xf>
    <xf numFmtId="0" fontId="23" fillId="0" borderId="10" xfId="0" applyFont="1" applyBorder="1" applyAlignment="1">
      <alignment vertical="center" wrapText="1"/>
    </xf>
    <xf numFmtId="0" fontId="0" fillId="0" borderId="10" xfId="0" applyBorder="1"/>
    <xf numFmtId="1" fontId="8" fillId="0" borderId="10" xfId="0" applyNumberFormat="1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7" fillId="4" borderId="2" xfId="0" applyFont="1" applyFill="1" applyBorder="1" applyAlignment="1">
      <alignment wrapText="1"/>
    </xf>
    <xf numFmtId="0" fontId="12" fillId="0" borderId="0" xfId="0" applyFont="1"/>
    <xf numFmtId="0" fontId="18" fillId="0" borderId="0" xfId="0" applyFont="1" applyAlignment="1">
      <alignment horizontal="center"/>
    </xf>
    <xf numFmtId="1" fontId="8" fillId="9" borderId="16" xfId="0" applyNumberFormat="1" applyFont="1" applyFill="1" applyBorder="1" applyAlignment="1">
      <alignment horizontal="center"/>
    </xf>
    <xf numFmtId="1" fontId="8" fillId="9" borderId="11" xfId="0" applyNumberFormat="1" applyFont="1" applyFill="1" applyBorder="1" applyAlignment="1">
      <alignment horizontal="center"/>
    </xf>
    <xf numFmtId="1" fontId="8" fillId="9" borderId="13" xfId="0" applyNumberFormat="1" applyFont="1" applyFill="1" applyBorder="1" applyAlignment="1">
      <alignment horizontal="center"/>
    </xf>
    <xf numFmtId="1" fontId="8" fillId="9" borderId="12" xfId="0" applyNumberFormat="1" applyFont="1" applyFill="1" applyBorder="1" applyAlignment="1">
      <alignment horizontal="center"/>
    </xf>
    <xf numFmtId="2" fontId="8" fillId="9" borderId="16" xfId="0" applyNumberFormat="1" applyFont="1" applyFill="1" applyBorder="1" applyAlignment="1">
      <alignment horizontal="center"/>
    </xf>
    <xf numFmtId="2" fontId="8" fillId="9" borderId="11" xfId="0" applyNumberFormat="1" applyFont="1" applyFill="1" applyBorder="1" applyAlignment="1">
      <alignment horizontal="center"/>
    </xf>
    <xf numFmtId="1" fontId="8" fillId="9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4" fillId="9" borderId="10" xfId="0" applyFont="1" applyFill="1" applyBorder="1" applyAlignment="1">
      <alignment horizontal="center"/>
    </xf>
    <xf numFmtId="0" fontId="25" fillId="0" borderId="0" xfId="0" applyFont="1"/>
    <xf numFmtId="0" fontId="26" fillId="0" borderId="0" xfId="2"/>
    <xf numFmtId="0" fontId="27" fillId="0" borderId="0" xfId="2" applyFont="1"/>
    <xf numFmtId="0" fontId="3" fillId="9" borderId="0" xfId="0" applyFont="1" applyFill="1"/>
    <xf numFmtId="0" fontId="6" fillId="9" borderId="0" xfId="0" applyFont="1" applyFill="1"/>
    <xf numFmtId="0" fontId="0" fillId="0" borderId="10" xfId="0" applyBorder="1" applyAlignment="1">
      <alignment horizontal="center"/>
    </xf>
    <xf numFmtId="0" fontId="7" fillId="9" borderId="0" xfId="0" applyFont="1" applyFill="1" applyAlignment="1">
      <alignment horizontal="center"/>
    </xf>
    <xf numFmtId="0" fontId="28" fillId="0" borderId="0" xfId="0" applyFont="1" applyAlignment="1">
      <alignment wrapText="1"/>
    </xf>
    <xf numFmtId="14" fontId="0" fillId="0" borderId="0" xfId="0" applyNumberFormat="1"/>
    <xf numFmtId="0" fontId="29" fillId="0" borderId="0" xfId="0" applyFont="1" applyAlignment="1">
      <alignment horizontal="center"/>
    </xf>
  </cellXfs>
  <cellStyles count="3">
    <cellStyle name="Hyperlinkki" xfId="2" builtinId="8"/>
    <cellStyle name="Normaali" xfId="0" builtinId="0"/>
    <cellStyle name="Normaali_Taul1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76200</xdr:rowOff>
    </xdr:from>
    <xdr:to>
      <xdr:col>4</xdr:col>
      <xdr:colOff>76200</xdr:colOff>
      <xdr:row>1</xdr:row>
      <xdr:rowOff>28575</xdr:rowOff>
    </xdr:to>
    <xdr:pic>
      <xdr:nvPicPr>
        <xdr:cNvPr id="1287" name="Kuva 1">
          <a:extLst>
            <a:ext uri="{FF2B5EF4-FFF2-40B4-BE49-F238E27FC236}">
              <a16:creationId xmlns:a16="http://schemas.microsoft.com/office/drawing/2014/main" id="{D7645592-EFAA-312E-C5A1-226E81B6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6200"/>
          <a:ext cx="962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</xdr:rowOff>
    </xdr:from>
    <xdr:to>
      <xdr:col>3</xdr:col>
      <xdr:colOff>257175</xdr:colOff>
      <xdr:row>0</xdr:row>
      <xdr:rowOff>647700</xdr:rowOff>
    </xdr:to>
    <xdr:pic>
      <xdr:nvPicPr>
        <xdr:cNvPr id="4326" name="Kuva 1">
          <a:extLst>
            <a:ext uri="{FF2B5EF4-FFF2-40B4-BE49-F238E27FC236}">
              <a16:creationId xmlns:a16="http://schemas.microsoft.com/office/drawing/2014/main" id="{1ABB798A-E781-9875-7EF4-21488634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525"/>
          <a:ext cx="9525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V150"/>
  <sheetViews>
    <sheetView showZeros="0" tabSelected="1" zoomScale="90" zoomScaleNormal="9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E17" sqref="E17"/>
    </sheetView>
  </sheetViews>
  <sheetFormatPr defaultRowHeight="15" x14ac:dyDescent="0.25"/>
  <cols>
    <col min="1" max="1" width="6.28515625" customWidth="1"/>
    <col min="2" max="2" width="5.140625" customWidth="1"/>
    <col min="3" max="3" width="3.85546875" customWidth="1"/>
    <col min="4" max="4" width="5.85546875" customWidth="1"/>
    <col min="5" max="5" width="20.28515625" customWidth="1"/>
    <col min="6" max="6" width="32.85546875" customWidth="1"/>
    <col min="7" max="7" width="10.5703125" customWidth="1"/>
    <col min="8" max="8" width="2.42578125" customWidth="1"/>
    <col min="9" max="9" width="13.5703125" customWidth="1"/>
    <col min="10" max="10" width="11.7109375" customWidth="1"/>
    <col min="11" max="11" width="13.28515625" customWidth="1"/>
    <col min="12" max="12" width="11.7109375" customWidth="1"/>
    <col min="13" max="13" width="13.28515625" customWidth="1"/>
    <col min="14" max="14" width="11.7109375" customWidth="1"/>
    <col min="15" max="15" width="6.85546875" customWidth="1"/>
    <col min="16" max="16" width="1.85546875" hidden="1" customWidth="1"/>
    <col min="17" max="17" width="10.28515625" customWidth="1"/>
    <col min="18" max="18" width="17" customWidth="1"/>
  </cols>
  <sheetData>
    <row r="1" spans="1:22" ht="51" customHeight="1" x14ac:dyDescent="0.35">
      <c r="A1" s="89" t="s">
        <v>0</v>
      </c>
      <c r="B1" s="8"/>
      <c r="C1" s="9"/>
      <c r="D1" s="10"/>
      <c r="E1" s="14" t="s">
        <v>1</v>
      </c>
      <c r="F1" s="70" t="s">
        <v>2</v>
      </c>
      <c r="G1" s="12"/>
      <c r="H1" s="60"/>
      <c r="I1" s="69" t="s">
        <v>3</v>
      </c>
      <c r="J1" s="66" t="s">
        <v>4</v>
      </c>
      <c r="K1" s="69" t="s">
        <v>5</v>
      </c>
      <c r="L1" s="66" t="s">
        <v>4</v>
      </c>
      <c r="M1" s="69" t="s">
        <v>6</v>
      </c>
      <c r="N1" s="66" t="s">
        <v>4</v>
      </c>
      <c r="Q1" s="80" t="s">
        <v>70</v>
      </c>
      <c r="R1" s="37" t="s">
        <v>73</v>
      </c>
      <c r="S1" t="s">
        <v>72</v>
      </c>
    </row>
    <row r="2" spans="1:22" ht="19.5" customHeight="1" x14ac:dyDescent="0.3">
      <c r="A2" s="91"/>
      <c r="B2" t="s">
        <v>7</v>
      </c>
      <c r="C2" s="1" t="s">
        <v>8</v>
      </c>
      <c r="D2" s="1" t="s">
        <v>9</v>
      </c>
      <c r="E2" t="s">
        <v>10</v>
      </c>
      <c r="F2" t="s">
        <v>11</v>
      </c>
      <c r="G2" t="s">
        <v>12</v>
      </c>
      <c r="H2" s="3"/>
      <c r="I2" s="61" t="s">
        <v>13</v>
      </c>
      <c r="J2" s="35" t="s">
        <v>14</v>
      </c>
      <c r="K2" s="34" t="s">
        <v>13</v>
      </c>
      <c r="L2" s="35" t="s">
        <v>14</v>
      </c>
      <c r="M2" s="34" t="s">
        <v>13</v>
      </c>
      <c r="N2" s="34" t="s">
        <v>14</v>
      </c>
      <c r="P2" s="36" t="s">
        <v>15</v>
      </c>
      <c r="S2" s="84" t="s">
        <v>71</v>
      </c>
    </row>
    <row r="3" spans="1:22" ht="18" customHeight="1" x14ac:dyDescent="0.25">
      <c r="A3" s="38" t="s">
        <v>16</v>
      </c>
      <c r="B3" s="85">
        <v>30</v>
      </c>
      <c r="C3" s="86"/>
      <c r="D3" s="88">
        <v>0</v>
      </c>
      <c r="E3" s="86" t="s">
        <v>17</v>
      </c>
      <c r="F3" s="44"/>
      <c r="G3" s="81">
        <v>10000</v>
      </c>
      <c r="H3" s="56"/>
      <c r="I3" s="39"/>
      <c r="J3" s="40"/>
      <c r="K3" s="39"/>
      <c r="L3" s="40"/>
      <c r="M3" s="41"/>
      <c r="N3" s="40"/>
      <c r="O3" s="42"/>
      <c r="P3" s="42">
        <v>5000</v>
      </c>
    </row>
    <row r="4" spans="1:22" ht="18" customHeight="1" x14ac:dyDescent="0.25">
      <c r="A4" s="38" t="s">
        <v>16</v>
      </c>
      <c r="B4" s="43">
        <v>35</v>
      </c>
      <c r="C4" s="44"/>
      <c r="D4" s="45">
        <v>0</v>
      </c>
      <c r="E4" s="44" t="s">
        <v>18</v>
      </c>
      <c r="F4" s="44"/>
      <c r="G4" s="81">
        <v>10000</v>
      </c>
      <c r="H4" s="56"/>
      <c r="I4" s="79"/>
      <c r="J4" s="40"/>
      <c r="K4" s="39"/>
      <c r="L4" s="40"/>
      <c r="M4" s="41"/>
      <c r="N4" s="40"/>
      <c r="O4" s="42"/>
      <c r="P4" s="42">
        <v>5000</v>
      </c>
    </row>
    <row r="5" spans="1:22" ht="18" customHeight="1" x14ac:dyDescent="0.25">
      <c r="A5" s="38" t="s">
        <v>16</v>
      </c>
      <c r="B5" s="43">
        <v>40</v>
      </c>
      <c r="C5" s="44"/>
      <c r="D5" s="45">
        <v>0</v>
      </c>
      <c r="E5" s="44" t="s">
        <v>19</v>
      </c>
      <c r="F5" s="44"/>
      <c r="G5" s="81">
        <v>10000</v>
      </c>
      <c r="H5" s="56"/>
      <c r="I5" s="79"/>
      <c r="J5" s="40"/>
      <c r="K5" s="39"/>
      <c r="L5" s="40"/>
      <c r="M5" s="41"/>
      <c r="N5" s="40"/>
      <c r="O5" s="42"/>
      <c r="P5" s="42">
        <v>5000</v>
      </c>
    </row>
    <row r="6" spans="1:22" ht="18" customHeight="1" x14ac:dyDescent="0.25">
      <c r="A6" s="38" t="s">
        <v>16</v>
      </c>
      <c r="B6" s="43">
        <v>45</v>
      </c>
      <c r="C6" s="44"/>
      <c r="D6" s="45">
        <v>0</v>
      </c>
      <c r="E6" s="44" t="s">
        <v>20</v>
      </c>
      <c r="F6" s="44"/>
      <c r="G6" s="81">
        <v>10000</v>
      </c>
      <c r="H6" s="56"/>
      <c r="I6" s="79"/>
      <c r="J6" s="40"/>
      <c r="K6" s="39"/>
      <c r="L6" s="40"/>
      <c r="M6" s="41"/>
      <c r="N6" s="40"/>
      <c r="O6" s="42"/>
      <c r="P6" s="42">
        <v>5000</v>
      </c>
    </row>
    <row r="7" spans="1:22" ht="18" customHeight="1" x14ac:dyDescent="0.25">
      <c r="A7" s="38" t="s">
        <v>16</v>
      </c>
      <c r="B7" s="43">
        <v>50</v>
      </c>
      <c r="C7" s="44"/>
      <c r="D7" s="45">
        <v>0</v>
      </c>
      <c r="E7" s="44" t="s">
        <v>21</v>
      </c>
      <c r="F7" s="44"/>
      <c r="G7" s="81">
        <v>10000</v>
      </c>
      <c r="H7" s="56"/>
      <c r="I7" s="79"/>
      <c r="J7" s="40"/>
      <c r="K7" s="39"/>
      <c r="L7" s="40"/>
      <c r="M7" s="41"/>
      <c r="N7" s="40"/>
      <c r="O7" s="42"/>
      <c r="P7" s="42">
        <v>5000</v>
      </c>
    </row>
    <row r="8" spans="1:22" ht="18" customHeight="1" x14ac:dyDescent="0.25">
      <c r="A8" s="38" t="s">
        <v>22</v>
      </c>
      <c r="B8" s="43">
        <v>55</v>
      </c>
      <c r="C8" s="44"/>
      <c r="D8" s="45">
        <v>0</v>
      </c>
      <c r="E8" s="44" t="s">
        <v>23</v>
      </c>
      <c r="F8" s="44"/>
      <c r="G8" s="81">
        <v>10000</v>
      </c>
      <c r="H8" s="56"/>
      <c r="I8" s="79"/>
      <c r="J8" s="40"/>
      <c r="K8" s="39"/>
      <c r="L8" s="40"/>
      <c r="M8" s="41"/>
      <c r="N8" s="40"/>
      <c r="O8" s="42"/>
      <c r="P8" s="42">
        <v>5000</v>
      </c>
    </row>
    <row r="9" spans="1:22" ht="18" customHeight="1" x14ac:dyDescent="0.25">
      <c r="A9" s="38" t="s">
        <v>16</v>
      </c>
      <c r="B9" s="43">
        <v>60</v>
      </c>
      <c r="C9" s="44"/>
      <c r="D9" s="45">
        <v>0</v>
      </c>
      <c r="E9" s="44" t="s">
        <v>24</v>
      </c>
      <c r="F9" s="44"/>
      <c r="G9" s="81">
        <v>10000</v>
      </c>
      <c r="H9" s="56"/>
      <c r="I9" s="79"/>
      <c r="J9" s="40"/>
      <c r="K9" s="39"/>
      <c r="L9" s="40"/>
      <c r="M9" s="41"/>
      <c r="N9" s="40"/>
      <c r="O9" s="42"/>
      <c r="P9" s="42">
        <v>5000</v>
      </c>
    </row>
    <row r="10" spans="1:22" ht="18" customHeight="1" x14ac:dyDescent="0.25">
      <c r="A10" s="38" t="s">
        <v>16</v>
      </c>
      <c r="B10" s="43">
        <v>65</v>
      </c>
      <c r="C10" s="44"/>
      <c r="D10" s="45">
        <v>0</v>
      </c>
      <c r="E10" s="44" t="s">
        <v>25</v>
      </c>
      <c r="F10" s="44"/>
      <c r="G10" s="81">
        <v>10000</v>
      </c>
      <c r="H10" s="56"/>
      <c r="I10" s="79"/>
      <c r="J10" s="40"/>
      <c r="K10" s="39"/>
      <c r="L10" s="40"/>
      <c r="M10" s="41"/>
      <c r="N10" s="40"/>
      <c r="O10" s="42"/>
      <c r="P10" s="42">
        <v>5000</v>
      </c>
    </row>
    <row r="11" spans="1:22" ht="18" customHeight="1" x14ac:dyDescent="0.25">
      <c r="A11" s="38" t="s">
        <v>22</v>
      </c>
      <c r="B11" s="43">
        <v>70</v>
      </c>
      <c r="C11" s="44"/>
      <c r="D11" s="45">
        <v>0</v>
      </c>
      <c r="E11" s="44" t="s">
        <v>26</v>
      </c>
      <c r="F11" s="44"/>
      <c r="G11" s="81">
        <v>10000</v>
      </c>
      <c r="H11" s="56"/>
      <c r="I11" s="79"/>
      <c r="J11" s="40"/>
      <c r="K11" s="39"/>
      <c r="L11" s="40"/>
      <c r="M11" s="41"/>
      <c r="N11" s="40"/>
      <c r="O11" s="42"/>
      <c r="P11" s="42">
        <v>5000</v>
      </c>
    </row>
    <row r="12" spans="1:22" ht="18" customHeight="1" x14ac:dyDescent="0.25">
      <c r="A12" s="38" t="s">
        <v>22</v>
      </c>
      <c r="B12" s="43">
        <v>75</v>
      </c>
      <c r="C12" s="44"/>
      <c r="D12" s="45">
        <v>0</v>
      </c>
      <c r="E12" s="44" t="s">
        <v>27</v>
      </c>
      <c r="F12" s="44"/>
      <c r="G12" s="81">
        <v>10000</v>
      </c>
      <c r="H12" s="56"/>
      <c r="I12" s="79"/>
      <c r="J12" s="40"/>
      <c r="K12" s="39"/>
      <c r="L12" s="40"/>
      <c r="M12" s="41"/>
      <c r="N12" s="40"/>
      <c r="O12" s="42"/>
      <c r="P12" s="42">
        <v>5000</v>
      </c>
    </row>
    <row r="13" spans="1:22" ht="18" customHeight="1" x14ac:dyDescent="0.25">
      <c r="A13" s="38" t="s">
        <v>16</v>
      </c>
      <c r="B13" s="43">
        <v>80</v>
      </c>
      <c r="C13" s="44"/>
      <c r="D13" s="45">
        <v>0</v>
      </c>
      <c r="E13" s="44" t="s">
        <v>28</v>
      </c>
      <c r="F13" s="44"/>
      <c r="G13" s="81">
        <v>10000</v>
      </c>
      <c r="H13" s="56"/>
      <c r="I13" s="79"/>
      <c r="J13" s="40"/>
      <c r="K13" s="39"/>
      <c r="L13" s="40"/>
      <c r="M13" s="41"/>
      <c r="N13" s="40"/>
      <c r="O13" s="42"/>
      <c r="P13" s="42">
        <v>5000</v>
      </c>
    </row>
    <row r="14" spans="1:22" ht="18" customHeight="1" x14ac:dyDescent="0.25">
      <c r="A14" s="38" t="s">
        <v>16</v>
      </c>
      <c r="B14" s="43">
        <v>85</v>
      </c>
      <c r="C14" s="44"/>
      <c r="D14" s="45">
        <v>0</v>
      </c>
      <c r="E14" s="44" t="s">
        <v>29</v>
      </c>
      <c r="F14" s="44"/>
      <c r="G14" s="81">
        <v>10000</v>
      </c>
      <c r="H14" s="56"/>
      <c r="I14" s="79"/>
      <c r="J14" s="40"/>
      <c r="K14" s="39"/>
      <c r="L14" s="40"/>
      <c r="M14" s="41"/>
      <c r="N14" s="40"/>
      <c r="O14" s="42"/>
      <c r="P14" s="42">
        <v>5000</v>
      </c>
      <c r="V14" s="82"/>
    </row>
    <row r="15" spans="1:22" ht="18" customHeight="1" x14ac:dyDescent="0.25">
      <c r="A15" s="38" t="s">
        <v>16</v>
      </c>
      <c r="B15" s="43">
        <v>90</v>
      </c>
      <c r="C15" s="44"/>
      <c r="D15" s="45">
        <v>0</v>
      </c>
      <c r="E15" s="44" t="s">
        <v>30</v>
      </c>
      <c r="F15" s="44"/>
      <c r="G15" s="81">
        <v>10000</v>
      </c>
      <c r="H15" s="56"/>
      <c r="I15" s="79"/>
      <c r="J15" s="40"/>
      <c r="K15" s="39"/>
      <c r="L15" s="40"/>
      <c r="M15" s="41"/>
      <c r="N15" s="40"/>
      <c r="O15" s="42"/>
      <c r="P15" s="42">
        <v>5000</v>
      </c>
    </row>
    <row r="16" spans="1:22" ht="18" customHeight="1" x14ac:dyDescent="0.25">
      <c r="A16" s="38" t="s">
        <v>16</v>
      </c>
      <c r="B16" s="43">
        <v>95</v>
      </c>
      <c r="C16" s="44"/>
      <c r="D16" s="45">
        <v>0</v>
      </c>
      <c r="E16" s="44" t="s">
        <v>69</v>
      </c>
      <c r="F16" s="44"/>
      <c r="G16" s="81">
        <v>10000</v>
      </c>
      <c r="H16" s="56"/>
      <c r="I16" s="79"/>
      <c r="J16" s="40"/>
      <c r="K16" s="39"/>
      <c r="L16" s="40"/>
      <c r="M16" s="41"/>
      <c r="N16" s="40"/>
      <c r="O16" s="42"/>
      <c r="P16" s="42">
        <v>5000</v>
      </c>
    </row>
    <row r="17" spans="2:16" ht="18" customHeight="1" x14ac:dyDescent="0.25">
      <c r="B17" s="63">
        <v>100</v>
      </c>
      <c r="C17" s="47"/>
      <c r="D17" s="48">
        <f t="shared" ref="D17:D47" si="0">D16+1</f>
        <v>1</v>
      </c>
      <c r="E17" s="62"/>
      <c r="F17" s="62"/>
      <c r="G17" s="50">
        <f t="shared" ref="G17:G47" si="1">SUM(J17,L17,N17)</f>
        <v>0</v>
      </c>
      <c r="H17" s="57"/>
      <c r="I17" s="67"/>
      <c r="J17" s="11" t="str">
        <f t="shared" ref="J17:J47" si="2">IF(I17="","",TRUNC((1010/((korkeusM1000p/(HLOOKUP($B17,MDtaulu,4)*I17))^korkeusMa))-10,0))</f>
        <v/>
      </c>
      <c r="K17" s="64"/>
      <c r="L17" s="11" t="str">
        <f t="shared" ref="L17:L47" si="3">IF(K17="","",TRUNC((1010/((pituusM1000p/(HLOOKUP($B17,MDtaulu,2)*K17))^PituusMa))-10,0))</f>
        <v/>
      </c>
      <c r="M17" s="68"/>
      <c r="N17" s="11" t="str">
        <f t="shared" ref="N17:N47" si="4">IF(M17="","",TRUNC((1010/((kolmiloikkaM1000p/(HLOOKUP($B17,MDtaulu,3)*M17))^kolmiloikkaMa))-10,0))</f>
        <v/>
      </c>
      <c r="P17">
        <f t="shared" ref="P17:P48" si="5">SUM(J17,L17,N17)</f>
        <v>0</v>
      </c>
    </row>
    <row r="18" spans="2:16" ht="18" customHeight="1" x14ac:dyDescent="0.25">
      <c r="B18" s="63">
        <v>100</v>
      </c>
      <c r="C18" s="47"/>
      <c r="D18" s="48">
        <f t="shared" si="0"/>
        <v>2</v>
      </c>
      <c r="E18" s="62"/>
      <c r="F18" s="62"/>
      <c r="G18" s="50">
        <f t="shared" si="1"/>
        <v>0</v>
      </c>
      <c r="H18" s="57"/>
      <c r="I18" s="67"/>
      <c r="J18" s="11" t="str">
        <f t="shared" si="2"/>
        <v/>
      </c>
      <c r="K18" s="64"/>
      <c r="L18" s="11" t="str">
        <f t="shared" si="3"/>
        <v/>
      </c>
      <c r="M18" s="68"/>
      <c r="N18" s="11" t="str">
        <f t="shared" si="4"/>
        <v/>
      </c>
      <c r="P18">
        <f t="shared" si="5"/>
        <v>0</v>
      </c>
    </row>
    <row r="19" spans="2:16" ht="18" customHeight="1" x14ac:dyDescent="0.25">
      <c r="B19" s="63">
        <v>100</v>
      </c>
      <c r="C19" s="47"/>
      <c r="D19" s="48">
        <f t="shared" si="0"/>
        <v>3</v>
      </c>
      <c r="E19" s="62"/>
      <c r="F19" s="62"/>
      <c r="G19" s="50">
        <f t="shared" si="1"/>
        <v>0</v>
      </c>
      <c r="H19" s="57"/>
      <c r="I19" s="67"/>
      <c r="J19" s="11" t="str">
        <f t="shared" si="2"/>
        <v/>
      </c>
      <c r="K19" s="64"/>
      <c r="L19" s="11" t="str">
        <f t="shared" si="3"/>
        <v/>
      </c>
      <c r="M19" s="68"/>
      <c r="N19" s="11" t="str">
        <f t="shared" si="4"/>
        <v/>
      </c>
      <c r="P19">
        <f t="shared" si="5"/>
        <v>0</v>
      </c>
    </row>
    <row r="20" spans="2:16" ht="18" customHeight="1" x14ac:dyDescent="0.25">
      <c r="B20" s="63">
        <v>100</v>
      </c>
      <c r="C20" s="47"/>
      <c r="D20" s="48">
        <f t="shared" si="0"/>
        <v>4</v>
      </c>
      <c r="E20" s="62"/>
      <c r="F20" s="62"/>
      <c r="G20" s="50">
        <f t="shared" si="1"/>
        <v>0</v>
      </c>
      <c r="H20" s="57"/>
      <c r="I20" s="67"/>
      <c r="J20" s="11" t="str">
        <f t="shared" si="2"/>
        <v/>
      </c>
      <c r="K20" s="64"/>
      <c r="L20" s="11" t="str">
        <f t="shared" si="3"/>
        <v/>
      </c>
      <c r="M20" s="68"/>
      <c r="N20" s="11" t="str">
        <f t="shared" si="4"/>
        <v/>
      </c>
      <c r="P20">
        <f t="shared" si="5"/>
        <v>0</v>
      </c>
    </row>
    <row r="21" spans="2:16" ht="18" customHeight="1" x14ac:dyDescent="0.25">
      <c r="B21" s="63">
        <v>100</v>
      </c>
      <c r="C21" s="47"/>
      <c r="D21" s="48">
        <f t="shared" si="0"/>
        <v>5</v>
      </c>
      <c r="E21" s="62"/>
      <c r="F21" s="62"/>
      <c r="G21" s="50">
        <f t="shared" si="1"/>
        <v>0</v>
      </c>
      <c r="H21" s="57"/>
      <c r="I21" s="67"/>
      <c r="J21" s="11" t="str">
        <f t="shared" si="2"/>
        <v/>
      </c>
      <c r="K21" s="64"/>
      <c r="L21" s="11" t="str">
        <f t="shared" si="3"/>
        <v/>
      </c>
      <c r="M21" s="68"/>
      <c r="N21" s="11" t="str">
        <f t="shared" si="4"/>
        <v/>
      </c>
      <c r="P21">
        <f t="shared" si="5"/>
        <v>0</v>
      </c>
    </row>
    <row r="22" spans="2:16" ht="18" customHeight="1" x14ac:dyDescent="0.25">
      <c r="B22" s="63">
        <v>100</v>
      </c>
      <c r="C22" s="47"/>
      <c r="D22" s="48">
        <f t="shared" si="0"/>
        <v>6</v>
      </c>
      <c r="E22" s="62"/>
      <c r="F22" s="62"/>
      <c r="G22" s="50">
        <f t="shared" si="1"/>
        <v>0</v>
      </c>
      <c r="H22" s="57"/>
      <c r="I22" s="67"/>
      <c r="J22" s="11" t="str">
        <f t="shared" si="2"/>
        <v/>
      </c>
      <c r="K22" s="64"/>
      <c r="L22" s="11" t="str">
        <f t="shared" si="3"/>
        <v/>
      </c>
      <c r="M22" s="68"/>
      <c r="N22" s="11" t="str">
        <f t="shared" si="4"/>
        <v/>
      </c>
      <c r="P22">
        <f t="shared" si="5"/>
        <v>0</v>
      </c>
    </row>
    <row r="23" spans="2:16" ht="18" customHeight="1" x14ac:dyDescent="0.25">
      <c r="B23" s="63">
        <v>100</v>
      </c>
      <c r="C23" s="47"/>
      <c r="D23" s="48">
        <f t="shared" si="0"/>
        <v>7</v>
      </c>
      <c r="E23" s="62"/>
      <c r="F23" s="62"/>
      <c r="G23" s="50">
        <f t="shared" si="1"/>
        <v>0</v>
      </c>
      <c r="H23" s="57"/>
      <c r="I23" s="67"/>
      <c r="J23" s="11" t="str">
        <f t="shared" si="2"/>
        <v/>
      </c>
      <c r="K23" s="64"/>
      <c r="L23" s="11" t="str">
        <f t="shared" si="3"/>
        <v/>
      </c>
      <c r="M23" s="68"/>
      <c r="N23" s="11" t="str">
        <f t="shared" si="4"/>
        <v/>
      </c>
      <c r="P23">
        <f t="shared" si="5"/>
        <v>0</v>
      </c>
    </row>
    <row r="24" spans="2:16" ht="18" customHeight="1" x14ac:dyDescent="0.25">
      <c r="B24" s="63">
        <v>100</v>
      </c>
      <c r="C24" s="47"/>
      <c r="D24" s="48">
        <f t="shared" si="0"/>
        <v>8</v>
      </c>
      <c r="E24" s="62"/>
      <c r="F24" s="62"/>
      <c r="G24" s="50">
        <f t="shared" si="1"/>
        <v>0</v>
      </c>
      <c r="H24" s="57"/>
      <c r="I24" s="67"/>
      <c r="J24" s="11" t="str">
        <f t="shared" si="2"/>
        <v/>
      </c>
      <c r="K24" s="64"/>
      <c r="L24" s="11" t="str">
        <f t="shared" si="3"/>
        <v/>
      </c>
      <c r="M24" s="68"/>
      <c r="N24" s="11" t="str">
        <f t="shared" si="4"/>
        <v/>
      </c>
      <c r="P24">
        <f t="shared" si="5"/>
        <v>0</v>
      </c>
    </row>
    <row r="25" spans="2:16" ht="18" customHeight="1" x14ac:dyDescent="0.25">
      <c r="B25" s="63">
        <v>100</v>
      </c>
      <c r="C25" s="47"/>
      <c r="D25" s="48">
        <f t="shared" si="0"/>
        <v>9</v>
      </c>
      <c r="E25" s="62"/>
      <c r="F25" s="62"/>
      <c r="G25" s="50">
        <f t="shared" si="1"/>
        <v>0</v>
      </c>
      <c r="H25" s="57"/>
      <c r="I25" s="67"/>
      <c r="J25" s="11" t="str">
        <f t="shared" si="2"/>
        <v/>
      </c>
      <c r="K25" s="64"/>
      <c r="L25" s="11" t="str">
        <f t="shared" si="3"/>
        <v/>
      </c>
      <c r="M25" s="68"/>
      <c r="N25" s="11" t="str">
        <f t="shared" si="4"/>
        <v/>
      </c>
      <c r="P25">
        <f t="shared" si="5"/>
        <v>0</v>
      </c>
    </row>
    <row r="26" spans="2:16" ht="18" customHeight="1" x14ac:dyDescent="0.25">
      <c r="B26" s="63">
        <v>100</v>
      </c>
      <c r="C26" s="47"/>
      <c r="D26" s="48">
        <f t="shared" si="0"/>
        <v>10</v>
      </c>
      <c r="E26" s="62"/>
      <c r="F26" s="62"/>
      <c r="G26" s="50">
        <f t="shared" si="1"/>
        <v>0</v>
      </c>
      <c r="H26" s="57"/>
      <c r="I26" s="67"/>
      <c r="J26" s="11" t="str">
        <f t="shared" si="2"/>
        <v/>
      </c>
      <c r="K26" s="64"/>
      <c r="L26" s="11" t="str">
        <f t="shared" si="3"/>
        <v/>
      </c>
      <c r="M26" s="68"/>
      <c r="N26" s="11" t="str">
        <f t="shared" si="4"/>
        <v/>
      </c>
      <c r="P26">
        <f t="shared" si="5"/>
        <v>0</v>
      </c>
    </row>
    <row r="27" spans="2:16" ht="18" customHeight="1" x14ac:dyDescent="0.25">
      <c r="B27" s="63">
        <v>100</v>
      </c>
      <c r="C27" s="47"/>
      <c r="D27" s="48">
        <f t="shared" si="0"/>
        <v>11</v>
      </c>
      <c r="E27" s="62"/>
      <c r="F27" s="62"/>
      <c r="G27" s="50">
        <f t="shared" si="1"/>
        <v>0</v>
      </c>
      <c r="H27" s="57"/>
      <c r="I27" s="67"/>
      <c r="J27" s="11" t="str">
        <f t="shared" si="2"/>
        <v/>
      </c>
      <c r="K27" s="64"/>
      <c r="L27" s="11" t="str">
        <f t="shared" si="3"/>
        <v/>
      </c>
      <c r="M27" s="68"/>
      <c r="N27" s="11" t="str">
        <f t="shared" si="4"/>
        <v/>
      </c>
      <c r="P27">
        <f t="shared" si="5"/>
        <v>0</v>
      </c>
    </row>
    <row r="28" spans="2:16" ht="18" customHeight="1" x14ac:dyDescent="0.25">
      <c r="B28" s="63">
        <v>100</v>
      </c>
      <c r="C28" s="47"/>
      <c r="D28" s="48">
        <f t="shared" si="0"/>
        <v>12</v>
      </c>
      <c r="E28" s="62"/>
      <c r="F28" s="62"/>
      <c r="G28" s="50">
        <f t="shared" si="1"/>
        <v>0</v>
      </c>
      <c r="H28" s="57"/>
      <c r="I28" s="67"/>
      <c r="J28" s="11" t="str">
        <f t="shared" si="2"/>
        <v/>
      </c>
      <c r="K28" s="64"/>
      <c r="L28" s="11" t="str">
        <f t="shared" si="3"/>
        <v/>
      </c>
      <c r="M28" s="68"/>
      <c r="N28" s="11" t="str">
        <f t="shared" si="4"/>
        <v/>
      </c>
      <c r="P28">
        <f t="shared" si="5"/>
        <v>0</v>
      </c>
    </row>
    <row r="29" spans="2:16" ht="18" customHeight="1" x14ac:dyDescent="0.25">
      <c r="B29" s="63">
        <v>100</v>
      </c>
      <c r="C29" s="47"/>
      <c r="D29" s="48">
        <f t="shared" si="0"/>
        <v>13</v>
      </c>
      <c r="E29" s="62"/>
      <c r="F29" s="62"/>
      <c r="G29" s="50">
        <f t="shared" si="1"/>
        <v>0</v>
      </c>
      <c r="H29" s="57"/>
      <c r="I29" s="67"/>
      <c r="J29" s="11" t="str">
        <f t="shared" si="2"/>
        <v/>
      </c>
      <c r="K29" s="64"/>
      <c r="L29" s="11" t="str">
        <f t="shared" si="3"/>
        <v/>
      </c>
      <c r="M29" s="68"/>
      <c r="N29" s="11" t="str">
        <f t="shared" si="4"/>
        <v/>
      </c>
      <c r="P29">
        <f t="shared" si="5"/>
        <v>0</v>
      </c>
    </row>
    <row r="30" spans="2:16" ht="18" customHeight="1" x14ac:dyDescent="0.25">
      <c r="B30" s="63">
        <v>100</v>
      </c>
      <c r="C30" s="47"/>
      <c r="D30" s="48">
        <f t="shared" si="0"/>
        <v>14</v>
      </c>
      <c r="E30" s="62"/>
      <c r="F30" s="62"/>
      <c r="G30" s="50">
        <f t="shared" si="1"/>
        <v>0</v>
      </c>
      <c r="H30" s="57"/>
      <c r="I30" s="67"/>
      <c r="J30" s="11" t="str">
        <f t="shared" si="2"/>
        <v/>
      </c>
      <c r="K30" s="64"/>
      <c r="L30" s="11" t="str">
        <f t="shared" si="3"/>
        <v/>
      </c>
      <c r="M30" s="68"/>
      <c r="N30" s="11" t="str">
        <f t="shared" si="4"/>
        <v/>
      </c>
      <c r="P30">
        <f t="shared" si="5"/>
        <v>0</v>
      </c>
    </row>
    <row r="31" spans="2:16" ht="18" customHeight="1" x14ac:dyDescent="0.25">
      <c r="B31" s="63">
        <v>100</v>
      </c>
      <c r="C31" s="47"/>
      <c r="D31" s="48">
        <f t="shared" si="0"/>
        <v>15</v>
      </c>
      <c r="E31" s="62"/>
      <c r="F31" s="62"/>
      <c r="G31" s="50">
        <f t="shared" si="1"/>
        <v>0</v>
      </c>
      <c r="H31" s="57"/>
      <c r="I31" s="67"/>
      <c r="J31" s="11" t="str">
        <f t="shared" si="2"/>
        <v/>
      </c>
      <c r="K31" s="64"/>
      <c r="L31" s="11" t="str">
        <f t="shared" si="3"/>
        <v/>
      </c>
      <c r="M31" s="68"/>
      <c r="N31" s="11" t="str">
        <f t="shared" si="4"/>
        <v/>
      </c>
      <c r="P31">
        <f t="shared" si="5"/>
        <v>0</v>
      </c>
    </row>
    <row r="32" spans="2:16" ht="18" customHeight="1" x14ac:dyDescent="0.25">
      <c r="B32" s="63">
        <v>100</v>
      </c>
      <c r="C32" s="47"/>
      <c r="D32" s="48">
        <f t="shared" si="0"/>
        <v>16</v>
      </c>
      <c r="E32" s="62"/>
      <c r="F32" s="62"/>
      <c r="G32" s="50">
        <f t="shared" si="1"/>
        <v>0</v>
      </c>
      <c r="H32" s="57"/>
      <c r="I32" s="67"/>
      <c r="J32" s="11" t="str">
        <f t="shared" si="2"/>
        <v/>
      </c>
      <c r="K32" s="64"/>
      <c r="L32" s="11" t="str">
        <f t="shared" si="3"/>
        <v/>
      </c>
      <c r="M32" s="68"/>
      <c r="N32" s="11" t="str">
        <f t="shared" si="4"/>
        <v/>
      </c>
      <c r="P32">
        <f t="shared" si="5"/>
        <v>0</v>
      </c>
    </row>
    <row r="33" spans="2:16" ht="18" customHeight="1" x14ac:dyDescent="0.25">
      <c r="B33" s="63">
        <v>100</v>
      </c>
      <c r="C33" s="47"/>
      <c r="D33" s="48">
        <f t="shared" si="0"/>
        <v>17</v>
      </c>
      <c r="E33" s="62"/>
      <c r="F33" s="62"/>
      <c r="G33" s="50">
        <f t="shared" si="1"/>
        <v>0</v>
      </c>
      <c r="H33" s="57"/>
      <c r="I33" s="67"/>
      <c r="J33" s="11" t="str">
        <f t="shared" si="2"/>
        <v/>
      </c>
      <c r="K33" s="64"/>
      <c r="L33" s="11" t="str">
        <f t="shared" si="3"/>
        <v/>
      </c>
      <c r="M33" s="68"/>
      <c r="N33" s="11" t="str">
        <f t="shared" si="4"/>
        <v/>
      </c>
      <c r="P33">
        <f t="shared" si="5"/>
        <v>0</v>
      </c>
    </row>
    <row r="34" spans="2:16" ht="18" customHeight="1" x14ac:dyDescent="0.25">
      <c r="B34" s="63">
        <v>100</v>
      </c>
      <c r="C34" s="47"/>
      <c r="D34" s="48">
        <f t="shared" si="0"/>
        <v>18</v>
      </c>
      <c r="E34" s="62"/>
      <c r="F34" s="62"/>
      <c r="G34" s="50">
        <f t="shared" si="1"/>
        <v>0</v>
      </c>
      <c r="H34" s="57"/>
      <c r="I34" s="67"/>
      <c r="J34" s="11" t="str">
        <f t="shared" si="2"/>
        <v/>
      </c>
      <c r="K34" s="64"/>
      <c r="L34" s="11" t="str">
        <f t="shared" si="3"/>
        <v/>
      </c>
      <c r="M34" s="68"/>
      <c r="N34" s="11" t="str">
        <f t="shared" si="4"/>
        <v/>
      </c>
      <c r="P34">
        <f t="shared" si="5"/>
        <v>0</v>
      </c>
    </row>
    <row r="35" spans="2:16" ht="18" customHeight="1" x14ac:dyDescent="0.25">
      <c r="B35" s="63">
        <v>100</v>
      </c>
      <c r="C35" s="47"/>
      <c r="D35" s="48">
        <f t="shared" si="0"/>
        <v>19</v>
      </c>
      <c r="E35" s="62"/>
      <c r="F35" s="62"/>
      <c r="G35" s="50">
        <f t="shared" si="1"/>
        <v>0</v>
      </c>
      <c r="H35" s="57"/>
      <c r="I35" s="67"/>
      <c r="J35" s="11" t="str">
        <f t="shared" si="2"/>
        <v/>
      </c>
      <c r="K35" s="64"/>
      <c r="L35" s="11" t="str">
        <f t="shared" si="3"/>
        <v/>
      </c>
      <c r="M35" s="68"/>
      <c r="N35" s="11" t="str">
        <f t="shared" si="4"/>
        <v/>
      </c>
      <c r="P35">
        <f t="shared" si="5"/>
        <v>0</v>
      </c>
    </row>
    <row r="36" spans="2:16" ht="18" customHeight="1" x14ac:dyDescent="0.25">
      <c r="B36" s="63">
        <v>100</v>
      </c>
      <c r="C36" s="47"/>
      <c r="D36" s="48">
        <f t="shared" si="0"/>
        <v>20</v>
      </c>
      <c r="E36" s="62"/>
      <c r="F36" s="62"/>
      <c r="G36" s="50">
        <f t="shared" si="1"/>
        <v>0</v>
      </c>
      <c r="H36" s="57"/>
      <c r="I36" s="67"/>
      <c r="J36" s="11" t="str">
        <f t="shared" si="2"/>
        <v/>
      </c>
      <c r="K36" s="64"/>
      <c r="L36" s="11" t="str">
        <f t="shared" si="3"/>
        <v/>
      </c>
      <c r="M36" s="68"/>
      <c r="N36" s="11" t="str">
        <f t="shared" si="4"/>
        <v/>
      </c>
      <c r="P36">
        <f t="shared" si="5"/>
        <v>0</v>
      </c>
    </row>
    <row r="37" spans="2:16" ht="18" customHeight="1" x14ac:dyDescent="0.25">
      <c r="B37" s="63">
        <v>100</v>
      </c>
      <c r="C37" s="47"/>
      <c r="D37" s="48">
        <f t="shared" si="0"/>
        <v>21</v>
      </c>
      <c r="E37" s="62"/>
      <c r="F37" s="62"/>
      <c r="G37" s="50">
        <f t="shared" si="1"/>
        <v>0</v>
      </c>
      <c r="H37" s="57"/>
      <c r="I37" s="67"/>
      <c r="J37" s="11" t="str">
        <f t="shared" si="2"/>
        <v/>
      </c>
      <c r="K37" s="64"/>
      <c r="L37" s="11" t="str">
        <f t="shared" si="3"/>
        <v/>
      </c>
      <c r="M37" s="68"/>
      <c r="N37" s="11" t="str">
        <f t="shared" si="4"/>
        <v/>
      </c>
      <c r="P37">
        <f t="shared" si="5"/>
        <v>0</v>
      </c>
    </row>
    <row r="38" spans="2:16" ht="18" customHeight="1" x14ac:dyDescent="0.25">
      <c r="B38" s="63">
        <v>100</v>
      </c>
      <c r="C38" s="47"/>
      <c r="D38" s="48">
        <f t="shared" si="0"/>
        <v>22</v>
      </c>
      <c r="E38" s="62"/>
      <c r="F38" s="62"/>
      <c r="G38" s="50">
        <f t="shared" si="1"/>
        <v>0</v>
      </c>
      <c r="H38" s="57"/>
      <c r="I38" s="67"/>
      <c r="J38" s="11" t="str">
        <f t="shared" si="2"/>
        <v/>
      </c>
      <c r="K38" s="64"/>
      <c r="L38" s="11" t="str">
        <f t="shared" si="3"/>
        <v/>
      </c>
      <c r="M38" s="68"/>
      <c r="N38" s="11" t="str">
        <f t="shared" si="4"/>
        <v/>
      </c>
      <c r="P38">
        <f t="shared" si="5"/>
        <v>0</v>
      </c>
    </row>
    <row r="39" spans="2:16" ht="18" customHeight="1" x14ac:dyDescent="0.25">
      <c r="B39" s="63">
        <v>100</v>
      </c>
      <c r="C39" s="47"/>
      <c r="D39" s="48">
        <f t="shared" si="0"/>
        <v>23</v>
      </c>
      <c r="E39" s="62"/>
      <c r="F39" s="62"/>
      <c r="G39" s="50">
        <f t="shared" si="1"/>
        <v>0</v>
      </c>
      <c r="H39" s="57"/>
      <c r="I39" s="67"/>
      <c r="J39" s="11" t="str">
        <f t="shared" si="2"/>
        <v/>
      </c>
      <c r="K39" s="64"/>
      <c r="L39" s="11" t="str">
        <f t="shared" si="3"/>
        <v/>
      </c>
      <c r="M39" s="68"/>
      <c r="N39" s="11" t="str">
        <f t="shared" si="4"/>
        <v/>
      </c>
      <c r="P39">
        <f t="shared" si="5"/>
        <v>0</v>
      </c>
    </row>
    <row r="40" spans="2:16" ht="18" customHeight="1" x14ac:dyDescent="0.25">
      <c r="B40" s="63">
        <v>100</v>
      </c>
      <c r="C40" s="47"/>
      <c r="D40" s="48">
        <f t="shared" si="0"/>
        <v>24</v>
      </c>
      <c r="E40" s="62"/>
      <c r="F40" s="62"/>
      <c r="G40" s="50">
        <f t="shared" si="1"/>
        <v>0</v>
      </c>
      <c r="H40" s="57"/>
      <c r="I40" s="67"/>
      <c r="J40" s="11" t="str">
        <f t="shared" si="2"/>
        <v/>
      </c>
      <c r="K40" s="64"/>
      <c r="L40" s="11" t="str">
        <f t="shared" si="3"/>
        <v/>
      </c>
      <c r="M40" s="68"/>
      <c r="N40" s="11" t="str">
        <f t="shared" si="4"/>
        <v/>
      </c>
      <c r="P40">
        <f t="shared" si="5"/>
        <v>0</v>
      </c>
    </row>
    <row r="41" spans="2:16" ht="18" customHeight="1" x14ac:dyDescent="0.25">
      <c r="B41" s="63">
        <v>100</v>
      </c>
      <c r="C41" s="47"/>
      <c r="D41" s="48">
        <f t="shared" si="0"/>
        <v>25</v>
      </c>
      <c r="E41" s="62"/>
      <c r="F41" s="62"/>
      <c r="G41" s="50">
        <f t="shared" si="1"/>
        <v>0</v>
      </c>
      <c r="H41" s="57"/>
      <c r="I41" s="67"/>
      <c r="J41" s="11" t="str">
        <f t="shared" si="2"/>
        <v/>
      </c>
      <c r="K41" s="64"/>
      <c r="L41" s="11" t="str">
        <f t="shared" si="3"/>
        <v/>
      </c>
      <c r="M41" s="68"/>
      <c r="N41" s="11" t="str">
        <f t="shared" si="4"/>
        <v/>
      </c>
      <c r="P41">
        <f t="shared" si="5"/>
        <v>0</v>
      </c>
    </row>
    <row r="42" spans="2:16" ht="18" customHeight="1" x14ac:dyDescent="0.25">
      <c r="B42" s="63">
        <v>100</v>
      </c>
      <c r="C42" s="47"/>
      <c r="D42" s="48">
        <f t="shared" si="0"/>
        <v>26</v>
      </c>
      <c r="E42" s="62"/>
      <c r="F42" s="62"/>
      <c r="G42" s="50">
        <f t="shared" si="1"/>
        <v>0</v>
      </c>
      <c r="H42" s="57"/>
      <c r="I42" s="67"/>
      <c r="J42" s="11" t="str">
        <f t="shared" si="2"/>
        <v/>
      </c>
      <c r="K42" s="64"/>
      <c r="L42" s="11" t="str">
        <f t="shared" si="3"/>
        <v/>
      </c>
      <c r="M42" s="68"/>
      <c r="N42" s="11" t="str">
        <f t="shared" si="4"/>
        <v/>
      </c>
      <c r="P42">
        <f t="shared" si="5"/>
        <v>0</v>
      </c>
    </row>
    <row r="43" spans="2:16" ht="18" customHeight="1" x14ac:dyDescent="0.25">
      <c r="B43" s="63">
        <v>100</v>
      </c>
      <c r="C43" s="47"/>
      <c r="D43" s="48">
        <f t="shared" si="0"/>
        <v>27</v>
      </c>
      <c r="E43" s="62"/>
      <c r="F43" s="62"/>
      <c r="G43" s="50">
        <f t="shared" si="1"/>
        <v>0</v>
      </c>
      <c r="H43" s="57"/>
      <c r="I43" s="67"/>
      <c r="J43" s="11" t="str">
        <f t="shared" si="2"/>
        <v/>
      </c>
      <c r="K43" s="64"/>
      <c r="L43" s="11" t="str">
        <f t="shared" si="3"/>
        <v/>
      </c>
      <c r="M43" s="68"/>
      <c r="N43" s="11" t="str">
        <f t="shared" si="4"/>
        <v/>
      </c>
      <c r="P43">
        <f t="shared" si="5"/>
        <v>0</v>
      </c>
    </row>
    <row r="44" spans="2:16" ht="18" customHeight="1" x14ac:dyDescent="0.25">
      <c r="B44" s="63">
        <v>100</v>
      </c>
      <c r="C44" s="47"/>
      <c r="D44" s="48">
        <f t="shared" si="0"/>
        <v>28</v>
      </c>
      <c r="E44" s="62"/>
      <c r="F44" s="62"/>
      <c r="G44" s="50">
        <f t="shared" si="1"/>
        <v>0</v>
      </c>
      <c r="H44" s="57"/>
      <c r="I44" s="67"/>
      <c r="J44" s="11" t="str">
        <f t="shared" si="2"/>
        <v/>
      </c>
      <c r="K44" s="64"/>
      <c r="L44" s="11" t="str">
        <f t="shared" si="3"/>
        <v/>
      </c>
      <c r="M44" s="68"/>
      <c r="N44" s="11" t="str">
        <f t="shared" si="4"/>
        <v/>
      </c>
      <c r="P44">
        <f t="shared" si="5"/>
        <v>0</v>
      </c>
    </row>
    <row r="45" spans="2:16" ht="18" customHeight="1" x14ac:dyDescent="0.25">
      <c r="B45" s="63">
        <v>100</v>
      </c>
      <c r="C45" s="47"/>
      <c r="D45" s="48">
        <f t="shared" si="0"/>
        <v>29</v>
      </c>
      <c r="E45" s="62"/>
      <c r="F45" s="62"/>
      <c r="G45" s="50">
        <f t="shared" si="1"/>
        <v>0</v>
      </c>
      <c r="H45" s="57"/>
      <c r="I45" s="67"/>
      <c r="J45" s="11" t="str">
        <f t="shared" si="2"/>
        <v/>
      </c>
      <c r="K45" s="64"/>
      <c r="L45" s="11" t="str">
        <f t="shared" si="3"/>
        <v/>
      </c>
      <c r="M45" s="68"/>
      <c r="N45" s="11" t="str">
        <f t="shared" si="4"/>
        <v/>
      </c>
      <c r="P45">
        <f t="shared" si="5"/>
        <v>0</v>
      </c>
    </row>
    <row r="46" spans="2:16" ht="18" customHeight="1" x14ac:dyDescent="0.25">
      <c r="B46" s="63">
        <v>100</v>
      </c>
      <c r="C46" s="47"/>
      <c r="D46" s="48">
        <f t="shared" si="0"/>
        <v>30</v>
      </c>
      <c r="E46" s="62"/>
      <c r="F46" s="62"/>
      <c r="G46" s="50">
        <f t="shared" si="1"/>
        <v>0</v>
      </c>
      <c r="H46" s="57"/>
      <c r="I46" s="67"/>
      <c r="J46" s="11" t="str">
        <f t="shared" si="2"/>
        <v/>
      </c>
      <c r="K46" s="64"/>
      <c r="L46" s="11" t="str">
        <f t="shared" si="3"/>
        <v/>
      </c>
      <c r="M46" s="68"/>
      <c r="N46" s="11" t="str">
        <f t="shared" si="4"/>
        <v/>
      </c>
      <c r="P46">
        <f t="shared" si="5"/>
        <v>0</v>
      </c>
    </row>
    <row r="47" spans="2:16" ht="18" customHeight="1" x14ac:dyDescent="0.25">
      <c r="B47" s="63">
        <v>100</v>
      </c>
      <c r="C47" s="47"/>
      <c r="D47" s="48">
        <f t="shared" si="0"/>
        <v>31</v>
      </c>
      <c r="E47" s="62"/>
      <c r="F47" s="62"/>
      <c r="G47" s="50">
        <f t="shared" si="1"/>
        <v>0</v>
      </c>
      <c r="H47" s="57"/>
      <c r="I47" s="67"/>
      <c r="J47" s="11" t="str">
        <f t="shared" si="2"/>
        <v/>
      </c>
      <c r="K47" s="64"/>
      <c r="L47" s="11" t="str">
        <f t="shared" si="3"/>
        <v/>
      </c>
      <c r="M47" s="68"/>
      <c r="N47" s="11" t="str">
        <f t="shared" si="4"/>
        <v/>
      </c>
      <c r="P47">
        <f t="shared" si="5"/>
        <v>0</v>
      </c>
    </row>
    <row r="48" spans="2:16" ht="18" customHeight="1" x14ac:dyDescent="0.25">
      <c r="B48" s="63">
        <v>100</v>
      </c>
      <c r="C48" s="47"/>
      <c r="D48" s="48">
        <f t="shared" ref="D48:D79" si="6">D47+1</f>
        <v>32</v>
      </c>
      <c r="E48" s="62"/>
      <c r="F48" s="62"/>
      <c r="G48" s="50">
        <f t="shared" ref="G48:G79" si="7">SUM(J48,L48,N48)</f>
        <v>0</v>
      </c>
      <c r="H48" s="57"/>
      <c r="I48" s="67"/>
      <c r="J48" s="11" t="str">
        <f t="shared" ref="J48:J79" si="8">IF(I48="","",TRUNC((1010/((korkeusM1000p/(HLOOKUP($B48,MDtaulu,4)*I48))^korkeusMa))-10,0))</f>
        <v/>
      </c>
      <c r="K48" s="64"/>
      <c r="L48" s="11" t="str">
        <f t="shared" ref="L48:L79" si="9">IF(K48="","",TRUNC((1010/((pituusM1000p/(HLOOKUP($B48,MDtaulu,2)*K48))^PituusMa))-10,0))</f>
        <v/>
      </c>
      <c r="M48" s="68"/>
      <c r="N48" s="11" t="str">
        <f t="shared" ref="N48:N79" si="10">IF(M48="","",TRUNC((1010/((kolmiloikkaM1000p/(HLOOKUP($B48,MDtaulu,3)*M48))^kolmiloikkaMa))-10,0))</f>
        <v/>
      </c>
      <c r="P48">
        <f t="shared" si="5"/>
        <v>0</v>
      </c>
    </row>
    <row r="49" spans="2:16" ht="18" customHeight="1" x14ac:dyDescent="0.25">
      <c r="B49" s="63">
        <v>100</v>
      </c>
      <c r="C49" s="47"/>
      <c r="D49" s="48">
        <f t="shared" si="6"/>
        <v>33</v>
      </c>
      <c r="E49" s="62"/>
      <c r="F49" s="62"/>
      <c r="G49" s="50">
        <f t="shared" si="7"/>
        <v>0</v>
      </c>
      <c r="H49" s="57"/>
      <c r="I49" s="67"/>
      <c r="J49" s="11" t="str">
        <f t="shared" si="8"/>
        <v/>
      </c>
      <c r="K49" s="64"/>
      <c r="L49" s="11" t="str">
        <f t="shared" si="9"/>
        <v/>
      </c>
      <c r="M49" s="68"/>
      <c r="N49" s="11" t="str">
        <f t="shared" si="10"/>
        <v/>
      </c>
      <c r="P49">
        <f t="shared" ref="P49:P80" si="11">SUM(J49,L49,N49)</f>
        <v>0</v>
      </c>
    </row>
    <row r="50" spans="2:16" ht="18" customHeight="1" x14ac:dyDescent="0.25">
      <c r="B50" s="63">
        <v>100</v>
      </c>
      <c r="C50" s="47"/>
      <c r="D50" s="48">
        <f t="shared" si="6"/>
        <v>34</v>
      </c>
      <c r="E50" s="62"/>
      <c r="F50" s="62"/>
      <c r="G50" s="50">
        <f t="shared" si="7"/>
        <v>0</v>
      </c>
      <c r="H50" s="57"/>
      <c r="I50" s="67"/>
      <c r="J50" s="11" t="str">
        <f t="shared" si="8"/>
        <v/>
      </c>
      <c r="K50" s="64"/>
      <c r="L50" s="11" t="str">
        <f t="shared" si="9"/>
        <v/>
      </c>
      <c r="M50" s="68"/>
      <c r="N50" s="11" t="str">
        <f t="shared" si="10"/>
        <v/>
      </c>
      <c r="P50">
        <f t="shared" si="11"/>
        <v>0</v>
      </c>
    </row>
    <row r="51" spans="2:16" ht="18" customHeight="1" x14ac:dyDescent="0.25">
      <c r="B51" s="63">
        <v>100</v>
      </c>
      <c r="C51" s="47"/>
      <c r="D51" s="48">
        <f t="shared" si="6"/>
        <v>35</v>
      </c>
      <c r="E51" s="62"/>
      <c r="F51" s="62"/>
      <c r="G51" s="50">
        <f t="shared" si="7"/>
        <v>0</v>
      </c>
      <c r="H51" s="57"/>
      <c r="I51" s="67"/>
      <c r="J51" s="11" t="str">
        <f t="shared" si="8"/>
        <v/>
      </c>
      <c r="K51" s="64"/>
      <c r="L51" s="11" t="str">
        <f t="shared" si="9"/>
        <v/>
      </c>
      <c r="M51" s="68"/>
      <c r="N51" s="11" t="str">
        <f t="shared" si="10"/>
        <v/>
      </c>
      <c r="P51">
        <f t="shared" si="11"/>
        <v>0</v>
      </c>
    </row>
    <row r="52" spans="2:16" ht="18" customHeight="1" x14ac:dyDescent="0.25">
      <c r="B52" s="63">
        <v>100</v>
      </c>
      <c r="C52" s="47"/>
      <c r="D52" s="48">
        <f t="shared" si="6"/>
        <v>36</v>
      </c>
      <c r="E52" s="62"/>
      <c r="F52" s="62"/>
      <c r="G52" s="50">
        <f t="shared" si="7"/>
        <v>0</v>
      </c>
      <c r="H52" s="57"/>
      <c r="I52" s="67"/>
      <c r="J52" s="11" t="str">
        <f t="shared" si="8"/>
        <v/>
      </c>
      <c r="K52" s="64"/>
      <c r="L52" s="11" t="str">
        <f t="shared" si="9"/>
        <v/>
      </c>
      <c r="M52" s="68"/>
      <c r="N52" s="11" t="str">
        <f t="shared" si="10"/>
        <v/>
      </c>
      <c r="P52">
        <f t="shared" si="11"/>
        <v>0</v>
      </c>
    </row>
    <row r="53" spans="2:16" ht="18" customHeight="1" x14ac:dyDescent="0.25">
      <c r="B53" s="63">
        <v>100</v>
      </c>
      <c r="C53" s="47"/>
      <c r="D53" s="48">
        <f t="shared" si="6"/>
        <v>37</v>
      </c>
      <c r="E53" s="62"/>
      <c r="F53" s="62"/>
      <c r="G53" s="50">
        <f t="shared" si="7"/>
        <v>0</v>
      </c>
      <c r="H53" s="57"/>
      <c r="I53" s="67"/>
      <c r="J53" s="11" t="str">
        <f t="shared" si="8"/>
        <v/>
      </c>
      <c r="K53" s="64"/>
      <c r="L53" s="11" t="str">
        <f t="shared" si="9"/>
        <v/>
      </c>
      <c r="M53" s="68"/>
      <c r="N53" s="11" t="str">
        <f t="shared" si="10"/>
        <v/>
      </c>
      <c r="P53">
        <f t="shared" si="11"/>
        <v>0</v>
      </c>
    </row>
    <row r="54" spans="2:16" ht="18" customHeight="1" x14ac:dyDescent="0.25">
      <c r="B54" s="63">
        <v>100</v>
      </c>
      <c r="C54" s="47"/>
      <c r="D54" s="48">
        <f t="shared" si="6"/>
        <v>38</v>
      </c>
      <c r="E54" s="62"/>
      <c r="F54" s="62"/>
      <c r="G54" s="50">
        <f t="shared" si="7"/>
        <v>0</v>
      </c>
      <c r="H54" s="57"/>
      <c r="I54" s="67"/>
      <c r="J54" s="11" t="str">
        <f t="shared" si="8"/>
        <v/>
      </c>
      <c r="K54" s="64"/>
      <c r="L54" s="11" t="str">
        <f t="shared" si="9"/>
        <v/>
      </c>
      <c r="M54" s="68"/>
      <c r="N54" s="11" t="str">
        <f t="shared" si="10"/>
        <v/>
      </c>
      <c r="P54">
        <f t="shared" si="11"/>
        <v>0</v>
      </c>
    </row>
    <row r="55" spans="2:16" ht="18" customHeight="1" x14ac:dyDescent="0.25">
      <c r="B55" s="63">
        <v>100</v>
      </c>
      <c r="C55" s="47"/>
      <c r="D55" s="48">
        <f t="shared" si="6"/>
        <v>39</v>
      </c>
      <c r="E55" s="62"/>
      <c r="F55" s="62"/>
      <c r="G55" s="50">
        <f t="shared" si="7"/>
        <v>0</v>
      </c>
      <c r="H55" s="57"/>
      <c r="I55" s="67"/>
      <c r="J55" s="11" t="str">
        <f t="shared" si="8"/>
        <v/>
      </c>
      <c r="K55" s="64"/>
      <c r="L55" s="11" t="str">
        <f t="shared" si="9"/>
        <v/>
      </c>
      <c r="M55" s="68"/>
      <c r="N55" s="11" t="str">
        <f t="shared" si="10"/>
        <v/>
      </c>
      <c r="P55">
        <f t="shared" si="11"/>
        <v>0</v>
      </c>
    </row>
    <row r="56" spans="2:16" ht="18" customHeight="1" x14ac:dyDescent="0.25">
      <c r="B56" s="63">
        <v>100</v>
      </c>
      <c r="C56" s="47"/>
      <c r="D56" s="48">
        <f t="shared" si="6"/>
        <v>40</v>
      </c>
      <c r="E56" s="62"/>
      <c r="F56" s="62"/>
      <c r="G56" s="50">
        <f t="shared" si="7"/>
        <v>0</v>
      </c>
      <c r="H56" s="57"/>
      <c r="I56" s="67"/>
      <c r="J56" s="11" t="str">
        <f t="shared" si="8"/>
        <v/>
      </c>
      <c r="K56" s="64"/>
      <c r="L56" s="11" t="str">
        <f t="shared" si="9"/>
        <v/>
      </c>
      <c r="M56" s="68"/>
      <c r="N56" s="11" t="str">
        <f t="shared" si="10"/>
        <v/>
      </c>
      <c r="P56">
        <f t="shared" si="11"/>
        <v>0</v>
      </c>
    </row>
    <row r="57" spans="2:16" ht="18" customHeight="1" x14ac:dyDescent="0.25">
      <c r="B57" s="63">
        <v>100</v>
      </c>
      <c r="C57" s="47"/>
      <c r="D57" s="48">
        <f t="shared" si="6"/>
        <v>41</v>
      </c>
      <c r="E57" s="62"/>
      <c r="F57" s="62"/>
      <c r="G57" s="50">
        <f t="shared" si="7"/>
        <v>0</v>
      </c>
      <c r="H57" s="57"/>
      <c r="I57" s="67"/>
      <c r="J57" s="11" t="str">
        <f t="shared" si="8"/>
        <v/>
      </c>
      <c r="K57" s="64"/>
      <c r="L57" s="11" t="str">
        <f t="shared" si="9"/>
        <v/>
      </c>
      <c r="M57" s="68"/>
      <c r="N57" s="11" t="str">
        <f t="shared" si="10"/>
        <v/>
      </c>
      <c r="P57">
        <f t="shared" si="11"/>
        <v>0</v>
      </c>
    </row>
    <row r="58" spans="2:16" ht="18" customHeight="1" x14ac:dyDescent="0.25">
      <c r="B58" s="63">
        <v>100</v>
      </c>
      <c r="C58" s="47"/>
      <c r="D58" s="48">
        <f t="shared" si="6"/>
        <v>42</v>
      </c>
      <c r="E58" s="62"/>
      <c r="F58" s="62"/>
      <c r="G58" s="50">
        <f t="shared" si="7"/>
        <v>0</v>
      </c>
      <c r="H58" s="57"/>
      <c r="I58" s="67"/>
      <c r="J58" s="11" t="str">
        <f t="shared" si="8"/>
        <v/>
      </c>
      <c r="K58" s="64"/>
      <c r="L58" s="11" t="str">
        <f t="shared" si="9"/>
        <v/>
      </c>
      <c r="M58" s="68"/>
      <c r="N58" s="11" t="str">
        <f t="shared" si="10"/>
        <v/>
      </c>
      <c r="P58">
        <f t="shared" si="11"/>
        <v>0</v>
      </c>
    </row>
    <row r="59" spans="2:16" ht="18" customHeight="1" x14ac:dyDescent="0.25">
      <c r="B59" s="63">
        <v>100</v>
      </c>
      <c r="C59" s="47"/>
      <c r="D59" s="48">
        <f t="shared" si="6"/>
        <v>43</v>
      </c>
      <c r="E59" s="62"/>
      <c r="F59" s="62"/>
      <c r="G59" s="50">
        <f t="shared" si="7"/>
        <v>0</v>
      </c>
      <c r="H59" s="57"/>
      <c r="I59" s="67"/>
      <c r="J59" s="11" t="str">
        <f t="shared" si="8"/>
        <v/>
      </c>
      <c r="K59" s="64"/>
      <c r="L59" s="11" t="str">
        <f t="shared" si="9"/>
        <v/>
      </c>
      <c r="M59" s="68"/>
      <c r="N59" s="11" t="str">
        <f t="shared" si="10"/>
        <v/>
      </c>
      <c r="P59">
        <f t="shared" si="11"/>
        <v>0</v>
      </c>
    </row>
    <row r="60" spans="2:16" ht="18" customHeight="1" x14ac:dyDescent="0.25">
      <c r="B60" s="63">
        <v>100</v>
      </c>
      <c r="C60" s="47"/>
      <c r="D60" s="48">
        <f t="shared" si="6"/>
        <v>44</v>
      </c>
      <c r="E60" s="62"/>
      <c r="F60" s="62"/>
      <c r="G60" s="50">
        <f t="shared" si="7"/>
        <v>0</v>
      </c>
      <c r="H60" s="57"/>
      <c r="I60" s="67"/>
      <c r="J60" s="11" t="str">
        <f t="shared" si="8"/>
        <v/>
      </c>
      <c r="K60" s="64"/>
      <c r="L60" s="11" t="str">
        <f t="shared" si="9"/>
        <v/>
      </c>
      <c r="M60" s="68"/>
      <c r="N60" s="11" t="str">
        <f t="shared" si="10"/>
        <v/>
      </c>
      <c r="P60">
        <f t="shared" si="11"/>
        <v>0</v>
      </c>
    </row>
    <row r="61" spans="2:16" ht="18" customHeight="1" x14ac:dyDescent="0.25">
      <c r="B61" s="63">
        <v>100</v>
      </c>
      <c r="C61" s="47"/>
      <c r="D61" s="48">
        <f t="shared" si="6"/>
        <v>45</v>
      </c>
      <c r="E61" s="62"/>
      <c r="F61" s="62"/>
      <c r="G61" s="50">
        <f t="shared" si="7"/>
        <v>0</v>
      </c>
      <c r="H61" s="57"/>
      <c r="I61" s="67"/>
      <c r="J61" s="11" t="str">
        <f t="shared" si="8"/>
        <v/>
      </c>
      <c r="K61" s="64"/>
      <c r="L61" s="11" t="str">
        <f t="shared" si="9"/>
        <v/>
      </c>
      <c r="M61" s="68"/>
      <c r="N61" s="11" t="str">
        <f t="shared" si="10"/>
        <v/>
      </c>
      <c r="P61">
        <f t="shared" si="11"/>
        <v>0</v>
      </c>
    </row>
    <row r="62" spans="2:16" ht="18" customHeight="1" x14ac:dyDescent="0.25">
      <c r="B62" s="63">
        <v>100</v>
      </c>
      <c r="C62" s="47"/>
      <c r="D62" s="48">
        <f t="shared" si="6"/>
        <v>46</v>
      </c>
      <c r="E62" s="62"/>
      <c r="F62" s="62"/>
      <c r="G62" s="50">
        <f t="shared" si="7"/>
        <v>0</v>
      </c>
      <c r="H62" s="57"/>
      <c r="I62" s="67"/>
      <c r="J62" s="11" t="str">
        <f t="shared" si="8"/>
        <v/>
      </c>
      <c r="K62" s="64"/>
      <c r="L62" s="11" t="str">
        <f t="shared" si="9"/>
        <v/>
      </c>
      <c r="M62" s="68"/>
      <c r="N62" s="11" t="str">
        <f t="shared" si="10"/>
        <v/>
      </c>
      <c r="P62">
        <f t="shared" si="11"/>
        <v>0</v>
      </c>
    </row>
    <row r="63" spans="2:16" ht="18" customHeight="1" x14ac:dyDescent="0.25">
      <c r="B63" s="63">
        <v>100</v>
      </c>
      <c r="C63" s="47"/>
      <c r="D63" s="48">
        <f t="shared" si="6"/>
        <v>47</v>
      </c>
      <c r="E63" s="62"/>
      <c r="F63" s="62"/>
      <c r="G63" s="50">
        <f t="shared" si="7"/>
        <v>0</v>
      </c>
      <c r="H63" s="57"/>
      <c r="I63" s="67"/>
      <c r="J63" s="11" t="str">
        <f t="shared" si="8"/>
        <v/>
      </c>
      <c r="K63" s="64"/>
      <c r="L63" s="11" t="str">
        <f t="shared" si="9"/>
        <v/>
      </c>
      <c r="M63" s="68"/>
      <c r="N63" s="11" t="str">
        <f t="shared" si="10"/>
        <v/>
      </c>
      <c r="P63">
        <f t="shared" si="11"/>
        <v>0</v>
      </c>
    </row>
    <row r="64" spans="2:16" ht="18" customHeight="1" x14ac:dyDescent="0.25">
      <c r="B64" s="63">
        <v>100</v>
      </c>
      <c r="C64" s="47"/>
      <c r="D64" s="48">
        <f t="shared" si="6"/>
        <v>48</v>
      </c>
      <c r="E64" s="62"/>
      <c r="F64" s="62"/>
      <c r="G64" s="50">
        <f t="shared" si="7"/>
        <v>0</v>
      </c>
      <c r="H64" s="57"/>
      <c r="I64" s="67"/>
      <c r="J64" s="11" t="str">
        <f t="shared" si="8"/>
        <v/>
      </c>
      <c r="K64" s="64"/>
      <c r="L64" s="11" t="str">
        <f t="shared" si="9"/>
        <v/>
      </c>
      <c r="M64" s="68"/>
      <c r="N64" s="11" t="str">
        <f t="shared" si="10"/>
        <v/>
      </c>
      <c r="P64">
        <f t="shared" si="11"/>
        <v>0</v>
      </c>
    </row>
    <row r="65" spans="2:16" ht="18" customHeight="1" x14ac:dyDescent="0.25">
      <c r="B65" s="63">
        <v>100</v>
      </c>
      <c r="C65" s="47"/>
      <c r="D65" s="48">
        <f t="shared" si="6"/>
        <v>49</v>
      </c>
      <c r="E65" s="62"/>
      <c r="F65" s="62"/>
      <c r="G65" s="50">
        <f t="shared" si="7"/>
        <v>0</v>
      </c>
      <c r="H65" s="57"/>
      <c r="I65" s="67"/>
      <c r="J65" s="11" t="str">
        <f t="shared" si="8"/>
        <v/>
      </c>
      <c r="K65" s="64"/>
      <c r="L65" s="11" t="str">
        <f t="shared" si="9"/>
        <v/>
      </c>
      <c r="M65" s="68"/>
      <c r="N65" s="11" t="str">
        <f t="shared" si="10"/>
        <v/>
      </c>
      <c r="P65">
        <f t="shared" si="11"/>
        <v>0</v>
      </c>
    </row>
    <row r="66" spans="2:16" ht="18" customHeight="1" x14ac:dyDescent="0.25">
      <c r="B66" s="63">
        <v>100</v>
      </c>
      <c r="C66" s="47"/>
      <c r="D66" s="48">
        <f t="shared" si="6"/>
        <v>50</v>
      </c>
      <c r="E66" s="62"/>
      <c r="F66" s="62"/>
      <c r="G66" s="50">
        <f t="shared" si="7"/>
        <v>0</v>
      </c>
      <c r="H66" s="57"/>
      <c r="I66" s="67"/>
      <c r="J66" s="11" t="str">
        <f t="shared" si="8"/>
        <v/>
      </c>
      <c r="K66" s="64"/>
      <c r="L66" s="11" t="str">
        <f t="shared" si="9"/>
        <v/>
      </c>
      <c r="M66" s="68"/>
      <c r="N66" s="11" t="str">
        <f t="shared" si="10"/>
        <v/>
      </c>
      <c r="P66">
        <f t="shared" si="11"/>
        <v>0</v>
      </c>
    </row>
    <row r="67" spans="2:16" ht="18" customHeight="1" x14ac:dyDescent="0.25">
      <c r="B67" s="63">
        <v>100</v>
      </c>
      <c r="C67" s="47"/>
      <c r="D67" s="48">
        <f t="shared" si="6"/>
        <v>51</v>
      </c>
      <c r="E67" s="62"/>
      <c r="F67" s="62"/>
      <c r="G67" s="50">
        <f t="shared" si="7"/>
        <v>0</v>
      </c>
      <c r="H67" s="57"/>
      <c r="I67" s="67"/>
      <c r="J67" s="11" t="str">
        <f t="shared" si="8"/>
        <v/>
      </c>
      <c r="K67" s="64"/>
      <c r="L67" s="11" t="str">
        <f t="shared" si="9"/>
        <v/>
      </c>
      <c r="M67" s="68"/>
      <c r="N67" s="11" t="str">
        <f t="shared" si="10"/>
        <v/>
      </c>
      <c r="P67">
        <f t="shared" si="11"/>
        <v>0</v>
      </c>
    </row>
    <row r="68" spans="2:16" ht="18" customHeight="1" x14ac:dyDescent="0.25">
      <c r="B68" s="63">
        <v>100</v>
      </c>
      <c r="C68" s="47"/>
      <c r="D68" s="48">
        <f t="shared" si="6"/>
        <v>52</v>
      </c>
      <c r="E68" s="62"/>
      <c r="F68" s="62"/>
      <c r="G68" s="50">
        <f t="shared" si="7"/>
        <v>0</v>
      </c>
      <c r="H68" s="57"/>
      <c r="I68" s="67"/>
      <c r="J68" s="11" t="str">
        <f t="shared" si="8"/>
        <v/>
      </c>
      <c r="K68" s="64"/>
      <c r="L68" s="11" t="str">
        <f t="shared" si="9"/>
        <v/>
      </c>
      <c r="M68" s="68"/>
      <c r="N68" s="11" t="str">
        <f t="shared" si="10"/>
        <v/>
      </c>
      <c r="P68">
        <f t="shared" si="11"/>
        <v>0</v>
      </c>
    </row>
    <row r="69" spans="2:16" ht="18" customHeight="1" x14ac:dyDescent="0.25">
      <c r="B69" s="63">
        <v>100</v>
      </c>
      <c r="C69" s="47"/>
      <c r="D69" s="48">
        <f t="shared" si="6"/>
        <v>53</v>
      </c>
      <c r="E69" s="62"/>
      <c r="F69" s="62"/>
      <c r="G69" s="50">
        <f t="shared" si="7"/>
        <v>0</v>
      </c>
      <c r="H69" s="57"/>
      <c r="I69" s="67"/>
      <c r="J69" s="11" t="str">
        <f t="shared" si="8"/>
        <v/>
      </c>
      <c r="K69" s="64"/>
      <c r="L69" s="11" t="str">
        <f t="shared" si="9"/>
        <v/>
      </c>
      <c r="M69" s="68"/>
      <c r="N69" s="11" t="str">
        <f t="shared" si="10"/>
        <v/>
      </c>
      <c r="P69">
        <f t="shared" si="11"/>
        <v>0</v>
      </c>
    </row>
    <row r="70" spans="2:16" ht="18" customHeight="1" x14ac:dyDescent="0.25">
      <c r="B70" s="63">
        <v>100</v>
      </c>
      <c r="C70" s="47"/>
      <c r="D70" s="48">
        <f t="shared" si="6"/>
        <v>54</v>
      </c>
      <c r="E70" s="62"/>
      <c r="F70" s="62"/>
      <c r="G70" s="50">
        <f t="shared" si="7"/>
        <v>0</v>
      </c>
      <c r="H70" s="57"/>
      <c r="I70" s="67"/>
      <c r="J70" s="11" t="str">
        <f t="shared" si="8"/>
        <v/>
      </c>
      <c r="K70" s="64"/>
      <c r="L70" s="11" t="str">
        <f t="shared" si="9"/>
        <v/>
      </c>
      <c r="M70" s="68"/>
      <c r="N70" s="11" t="str">
        <f t="shared" si="10"/>
        <v/>
      </c>
      <c r="P70">
        <f t="shared" si="11"/>
        <v>0</v>
      </c>
    </row>
    <row r="71" spans="2:16" ht="18" customHeight="1" x14ac:dyDescent="0.25">
      <c r="B71" s="63">
        <v>100</v>
      </c>
      <c r="C71" s="47"/>
      <c r="D71" s="48">
        <f t="shared" si="6"/>
        <v>55</v>
      </c>
      <c r="E71" s="62"/>
      <c r="F71" s="62"/>
      <c r="G71" s="50">
        <f t="shared" si="7"/>
        <v>0</v>
      </c>
      <c r="H71" s="57"/>
      <c r="I71" s="67"/>
      <c r="J71" s="11" t="str">
        <f t="shared" si="8"/>
        <v/>
      </c>
      <c r="K71" s="64"/>
      <c r="L71" s="11" t="str">
        <f t="shared" si="9"/>
        <v/>
      </c>
      <c r="M71" s="68"/>
      <c r="N71" s="11" t="str">
        <f t="shared" si="10"/>
        <v/>
      </c>
      <c r="P71">
        <f t="shared" si="11"/>
        <v>0</v>
      </c>
    </row>
    <row r="72" spans="2:16" ht="18" customHeight="1" x14ac:dyDescent="0.25">
      <c r="B72" s="63">
        <v>100</v>
      </c>
      <c r="C72" s="47"/>
      <c r="D72" s="48">
        <f t="shared" si="6"/>
        <v>56</v>
      </c>
      <c r="E72" s="62"/>
      <c r="F72" s="62"/>
      <c r="G72" s="50">
        <f t="shared" si="7"/>
        <v>0</v>
      </c>
      <c r="H72" s="57"/>
      <c r="I72" s="67"/>
      <c r="J72" s="11" t="str">
        <f t="shared" si="8"/>
        <v/>
      </c>
      <c r="K72" s="64"/>
      <c r="L72" s="11" t="str">
        <f t="shared" si="9"/>
        <v/>
      </c>
      <c r="M72" s="68"/>
      <c r="N72" s="11" t="str">
        <f t="shared" si="10"/>
        <v/>
      </c>
      <c r="P72">
        <f t="shared" si="11"/>
        <v>0</v>
      </c>
    </row>
    <row r="73" spans="2:16" ht="18" customHeight="1" x14ac:dyDescent="0.25">
      <c r="B73" s="63">
        <v>100</v>
      </c>
      <c r="C73" s="47"/>
      <c r="D73" s="48">
        <f t="shared" si="6"/>
        <v>57</v>
      </c>
      <c r="E73" s="62"/>
      <c r="F73" s="62"/>
      <c r="G73" s="50">
        <f t="shared" si="7"/>
        <v>0</v>
      </c>
      <c r="H73" s="57"/>
      <c r="I73" s="67"/>
      <c r="J73" s="11" t="str">
        <f t="shared" si="8"/>
        <v/>
      </c>
      <c r="K73" s="64"/>
      <c r="L73" s="11" t="str">
        <f t="shared" si="9"/>
        <v/>
      </c>
      <c r="M73" s="68"/>
      <c r="N73" s="11" t="str">
        <f t="shared" si="10"/>
        <v/>
      </c>
      <c r="P73">
        <f t="shared" si="11"/>
        <v>0</v>
      </c>
    </row>
    <row r="74" spans="2:16" ht="18" customHeight="1" x14ac:dyDescent="0.25">
      <c r="B74" s="63">
        <v>100</v>
      </c>
      <c r="C74" s="47"/>
      <c r="D74" s="48">
        <f t="shared" si="6"/>
        <v>58</v>
      </c>
      <c r="E74" s="62"/>
      <c r="F74" s="62"/>
      <c r="G74" s="50">
        <f t="shared" si="7"/>
        <v>0</v>
      </c>
      <c r="H74" s="57"/>
      <c r="I74" s="67"/>
      <c r="J74" s="11" t="str">
        <f t="shared" si="8"/>
        <v/>
      </c>
      <c r="K74" s="64"/>
      <c r="L74" s="11" t="str">
        <f t="shared" si="9"/>
        <v/>
      </c>
      <c r="M74" s="68"/>
      <c r="N74" s="11" t="str">
        <f t="shared" si="10"/>
        <v/>
      </c>
      <c r="P74">
        <f t="shared" si="11"/>
        <v>0</v>
      </c>
    </row>
    <row r="75" spans="2:16" ht="18" customHeight="1" x14ac:dyDescent="0.25">
      <c r="B75" s="63">
        <v>100</v>
      </c>
      <c r="C75" s="47"/>
      <c r="D75" s="48">
        <f t="shared" si="6"/>
        <v>59</v>
      </c>
      <c r="E75" s="62"/>
      <c r="F75" s="62"/>
      <c r="G75" s="50">
        <f t="shared" si="7"/>
        <v>0</v>
      </c>
      <c r="H75" s="57"/>
      <c r="I75" s="67"/>
      <c r="J75" s="11" t="str">
        <f t="shared" si="8"/>
        <v/>
      </c>
      <c r="K75" s="64"/>
      <c r="L75" s="11" t="str">
        <f t="shared" si="9"/>
        <v/>
      </c>
      <c r="M75" s="68"/>
      <c r="N75" s="11" t="str">
        <f t="shared" si="10"/>
        <v/>
      </c>
      <c r="P75">
        <f t="shared" si="11"/>
        <v>0</v>
      </c>
    </row>
    <row r="76" spans="2:16" ht="18" customHeight="1" x14ac:dyDescent="0.25">
      <c r="B76" s="63">
        <v>100</v>
      </c>
      <c r="C76" s="47"/>
      <c r="D76" s="48">
        <f t="shared" si="6"/>
        <v>60</v>
      </c>
      <c r="E76" s="62"/>
      <c r="F76" s="62"/>
      <c r="G76" s="50">
        <f t="shared" si="7"/>
        <v>0</v>
      </c>
      <c r="H76" s="57"/>
      <c r="I76" s="67"/>
      <c r="J76" s="11" t="str">
        <f t="shared" si="8"/>
        <v/>
      </c>
      <c r="K76" s="64"/>
      <c r="L76" s="11" t="str">
        <f t="shared" si="9"/>
        <v/>
      </c>
      <c r="M76" s="68"/>
      <c r="N76" s="11" t="str">
        <f t="shared" si="10"/>
        <v/>
      </c>
      <c r="P76">
        <f t="shared" si="11"/>
        <v>0</v>
      </c>
    </row>
    <row r="77" spans="2:16" ht="18" customHeight="1" x14ac:dyDescent="0.25">
      <c r="B77" s="63">
        <v>100</v>
      </c>
      <c r="C77" s="47"/>
      <c r="D77" s="48">
        <f t="shared" si="6"/>
        <v>61</v>
      </c>
      <c r="E77" s="62"/>
      <c r="F77" s="62"/>
      <c r="G77" s="50">
        <f t="shared" si="7"/>
        <v>0</v>
      </c>
      <c r="H77" s="57"/>
      <c r="I77" s="67"/>
      <c r="J77" s="11" t="str">
        <f t="shared" si="8"/>
        <v/>
      </c>
      <c r="K77" s="64"/>
      <c r="L77" s="11" t="str">
        <f t="shared" si="9"/>
        <v/>
      </c>
      <c r="M77" s="68"/>
      <c r="N77" s="11" t="str">
        <f t="shared" si="10"/>
        <v/>
      </c>
      <c r="P77">
        <f t="shared" si="11"/>
        <v>0</v>
      </c>
    </row>
    <row r="78" spans="2:16" ht="18" customHeight="1" x14ac:dyDescent="0.25">
      <c r="B78" s="63">
        <v>100</v>
      </c>
      <c r="C78" s="47"/>
      <c r="D78" s="48">
        <f t="shared" si="6"/>
        <v>62</v>
      </c>
      <c r="E78" s="62"/>
      <c r="F78" s="62"/>
      <c r="G78" s="50">
        <f t="shared" si="7"/>
        <v>0</v>
      </c>
      <c r="H78" s="57"/>
      <c r="I78" s="67"/>
      <c r="J78" s="11" t="str">
        <f t="shared" si="8"/>
        <v/>
      </c>
      <c r="K78" s="64"/>
      <c r="L78" s="11" t="str">
        <f t="shared" si="9"/>
        <v/>
      </c>
      <c r="M78" s="68"/>
      <c r="N78" s="11" t="str">
        <f t="shared" si="10"/>
        <v/>
      </c>
      <c r="P78">
        <f t="shared" si="11"/>
        <v>0</v>
      </c>
    </row>
    <row r="79" spans="2:16" ht="18" customHeight="1" x14ac:dyDescent="0.25">
      <c r="B79" s="63">
        <v>100</v>
      </c>
      <c r="C79" s="47"/>
      <c r="D79" s="48">
        <f t="shared" si="6"/>
        <v>63</v>
      </c>
      <c r="E79" s="62"/>
      <c r="F79" s="62"/>
      <c r="G79" s="50">
        <f t="shared" si="7"/>
        <v>0</v>
      </c>
      <c r="H79" s="57"/>
      <c r="I79" s="67"/>
      <c r="J79" s="11" t="str">
        <f t="shared" si="8"/>
        <v/>
      </c>
      <c r="K79" s="64"/>
      <c r="L79" s="11" t="str">
        <f t="shared" si="9"/>
        <v/>
      </c>
      <c r="M79" s="68"/>
      <c r="N79" s="11" t="str">
        <f t="shared" si="10"/>
        <v/>
      </c>
      <c r="P79">
        <f t="shared" si="11"/>
        <v>0</v>
      </c>
    </row>
    <row r="80" spans="2:16" ht="18" customHeight="1" x14ac:dyDescent="0.25">
      <c r="B80" s="63">
        <v>100</v>
      </c>
      <c r="C80" s="47"/>
      <c r="D80" s="48">
        <f t="shared" ref="D80:D111" si="12">D79+1</f>
        <v>64</v>
      </c>
      <c r="E80" s="62"/>
      <c r="F80" s="62"/>
      <c r="G80" s="50">
        <f t="shared" ref="G80:G111" si="13">SUM(J80,L80,N80)</f>
        <v>0</v>
      </c>
      <c r="H80" s="57"/>
      <c r="I80" s="67"/>
      <c r="J80" s="11" t="str">
        <f t="shared" ref="J80:J111" si="14">IF(I80="","",TRUNC((1010/((korkeusM1000p/(HLOOKUP($B80,MDtaulu,4)*I80))^korkeusMa))-10,0))</f>
        <v/>
      </c>
      <c r="K80" s="64"/>
      <c r="L80" s="11" t="str">
        <f t="shared" ref="L80:L111" si="15">IF(K80="","",TRUNC((1010/((pituusM1000p/(HLOOKUP($B80,MDtaulu,2)*K80))^PituusMa))-10,0))</f>
        <v/>
      </c>
      <c r="M80" s="68"/>
      <c r="N80" s="11" t="str">
        <f t="shared" ref="N80:N111" si="16">IF(M80="","",TRUNC((1010/((kolmiloikkaM1000p/(HLOOKUP($B80,MDtaulu,3)*M80))^kolmiloikkaMa))-10,0))</f>
        <v/>
      </c>
      <c r="P80">
        <f t="shared" si="11"/>
        <v>0</v>
      </c>
    </row>
    <row r="81" spans="2:16" ht="18" customHeight="1" x14ac:dyDescent="0.25">
      <c r="B81" s="63">
        <v>100</v>
      </c>
      <c r="C81" s="47"/>
      <c r="D81" s="48">
        <f t="shared" si="12"/>
        <v>65</v>
      </c>
      <c r="E81" s="62"/>
      <c r="F81" s="62"/>
      <c r="G81" s="50">
        <f t="shared" si="13"/>
        <v>0</v>
      </c>
      <c r="H81" s="57"/>
      <c r="I81" s="67"/>
      <c r="J81" s="11" t="str">
        <f t="shared" si="14"/>
        <v/>
      </c>
      <c r="K81" s="64"/>
      <c r="L81" s="11" t="str">
        <f t="shared" si="15"/>
        <v/>
      </c>
      <c r="M81" s="68"/>
      <c r="N81" s="11" t="str">
        <f t="shared" si="16"/>
        <v/>
      </c>
      <c r="P81">
        <f t="shared" ref="P81:P108" si="17">SUM(J81,L81,N81)</f>
        <v>0</v>
      </c>
    </row>
    <row r="82" spans="2:16" ht="18" customHeight="1" x14ac:dyDescent="0.25">
      <c r="B82" s="63">
        <v>100</v>
      </c>
      <c r="C82" s="47"/>
      <c r="D82" s="48">
        <f t="shared" si="12"/>
        <v>66</v>
      </c>
      <c r="E82" s="62"/>
      <c r="F82" s="62"/>
      <c r="G82" s="50">
        <f t="shared" si="13"/>
        <v>0</v>
      </c>
      <c r="H82" s="57"/>
      <c r="I82" s="67"/>
      <c r="J82" s="11" t="str">
        <f t="shared" si="14"/>
        <v/>
      </c>
      <c r="K82" s="64"/>
      <c r="L82" s="11" t="str">
        <f t="shared" si="15"/>
        <v/>
      </c>
      <c r="M82" s="68"/>
      <c r="N82" s="11" t="str">
        <f t="shared" si="16"/>
        <v/>
      </c>
      <c r="P82">
        <f t="shared" si="17"/>
        <v>0</v>
      </c>
    </row>
    <row r="83" spans="2:16" ht="18" customHeight="1" x14ac:dyDescent="0.25">
      <c r="B83" s="63">
        <v>100</v>
      </c>
      <c r="C83" s="47"/>
      <c r="D83" s="48">
        <f t="shared" si="12"/>
        <v>67</v>
      </c>
      <c r="E83" s="62"/>
      <c r="F83" s="62"/>
      <c r="G83" s="50">
        <f t="shared" si="13"/>
        <v>0</v>
      </c>
      <c r="H83" s="57"/>
      <c r="I83" s="67"/>
      <c r="J83" s="11" t="str">
        <f t="shared" si="14"/>
        <v/>
      </c>
      <c r="K83" s="64"/>
      <c r="L83" s="11" t="str">
        <f t="shared" si="15"/>
        <v/>
      </c>
      <c r="M83" s="68"/>
      <c r="N83" s="11" t="str">
        <f t="shared" si="16"/>
        <v/>
      </c>
      <c r="P83">
        <f t="shared" si="17"/>
        <v>0</v>
      </c>
    </row>
    <row r="84" spans="2:16" ht="18" customHeight="1" x14ac:dyDescent="0.25">
      <c r="B84" s="63">
        <v>100</v>
      </c>
      <c r="C84" s="47"/>
      <c r="D84" s="48">
        <f t="shared" si="12"/>
        <v>68</v>
      </c>
      <c r="E84" s="62"/>
      <c r="F84" s="62"/>
      <c r="G84" s="50">
        <f t="shared" si="13"/>
        <v>0</v>
      </c>
      <c r="H84" s="57"/>
      <c r="I84" s="67"/>
      <c r="J84" s="11" t="str">
        <f t="shared" si="14"/>
        <v/>
      </c>
      <c r="K84" s="64"/>
      <c r="L84" s="11" t="str">
        <f t="shared" si="15"/>
        <v/>
      </c>
      <c r="M84" s="68"/>
      <c r="N84" s="11" t="str">
        <f t="shared" si="16"/>
        <v/>
      </c>
      <c r="P84">
        <f t="shared" si="17"/>
        <v>0</v>
      </c>
    </row>
    <row r="85" spans="2:16" ht="18" customHeight="1" x14ac:dyDescent="0.25">
      <c r="B85" s="63">
        <v>100</v>
      </c>
      <c r="C85" s="47"/>
      <c r="D85" s="48">
        <f t="shared" si="12"/>
        <v>69</v>
      </c>
      <c r="E85" s="62"/>
      <c r="F85" s="62"/>
      <c r="G85" s="50">
        <f t="shared" si="13"/>
        <v>0</v>
      </c>
      <c r="H85" s="57"/>
      <c r="I85" s="67"/>
      <c r="J85" s="11" t="str">
        <f t="shared" si="14"/>
        <v/>
      </c>
      <c r="K85" s="64"/>
      <c r="L85" s="11" t="str">
        <f t="shared" si="15"/>
        <v/>
      </c>
      <c r="M85" s="68"/>
      <c r="N85" s="11" t="str">
        <f t="shared" si="16"/>
        <v/>
      </c>
      <c r="P85">
        <f t="shared" si="17"/>
        <v>0</v>
      </c>
    </row>
    <row r="86" spans="2:16" ht="18" customHeight="1" x14ac:dyDescent="0.25">
      <c r="B86" s="63">
        <v>100</v>
      </c>
      <c r="C86" s="47"/>
      <c r="D86" s="48">
        <f t="shared" si="12"/>
        <v>70</v>
      </c>
      <c r="E86" s="62"/>
      <c r="F86" s="62"/>
      <c r="G86" s="50">
        <f t="shared" si="13"/>
        <v>0</v>
      </c>
      <c r="H86" s="57"/>
      <c r="I86" s="67"/>
      <c r="J86" s="11" t="str">
        <f t="shared" si="14"/>
        <v/>
      </c>
      <c r="K86" s="64"/>
      <c r="L86" s="11" t="str">
        <f t="shared" si="15"/>
        <v/>
      </c>
      <c r="M86" s="68"/>
      <c r="N86" s="11" t="str">
        <f t="shared" si="16"/>
        <v/>
      </c>
      <c r="P86">
        <f t="shared" si="17"/>
        <v>0</v>
      </c>
    </row>
    <row r="87" spans="2:16" ht="18" customHeight="1" x14ac:dyDescent="0.25">
      <c r="B87" s="63">
        <v>100</v>
      </c>
      <c r="C87" s="47"/>
      <c r="D87" s="48">
        <f t="shared" si="12"/>
        <v>71</v>
      </c>
      <c r="E87" s="62"/>
      <c r="F87" s="62"/>
      <c r="G87" s="50">
        <f t="shared" si="13"/>
        <v>0</v>
      </c>
      <c r="H87" s="57"/>
      <c r="I87" s="67"/>
      <c r="J87" s="11" t="str">
        <f t="shared" si="14"/>
        <v/>
      </c>
      <c r="K87" s="64"/>
      <c r="L87" s="11" t="str">
        <f t="shared" si="15"/>
        <v/>
      </c>
      <c r="M87" s="68"/>
      <c r="N87" s="11" t="str">
        <f t="shared" si="16"/>
        <v/>
      </c>
      <c r="P87">
        <f t="shared" si="17"/>
        <v>0</v>
      </c>
    </row>
    <row r="88" spans="2:16" ht="18" customHeight="1" x14ac:dyDescent="0.25">
      <c r="B88" s="63">
        <v>100</v>
      </c>
      <c r="C88" s="47"/>
      <c r="D88" s="48">
        <f t="shared" si="12"/>
        <v>72</v>
      </c>
      <c r="E88" s="62"/>
      <c r="F88" s="62"/>
      <c r="G88" s="50">
        <f t="shared" si="13"/>
        <v>0</v>
      </c>
      <c r="H88" s="57"/>
      <c r="I88" s="67"/>
      <c r="J88" s="11" t="str">
        <f t="shared" si="14"/>
        <v/>
      </c>
      <c r="K88" s="64"/>
      <c r="L88" s="11" t="str">
        <f t="shared" si="15"/>
        <v/>
      </c>
      <c r="M88" s="68"/>
      <c r="N88" s="11" t="str">
        <f t="shared" si="16"/>
        <v/>
      </c>
      <c r="P88">
        <f t="shared" si="17"/>
        <v>0</v>
      </c>
    </row>
    <row r="89" spans="2:16" ht="18" customHeight="1" x14ac:dyDescent="0.25">
      <c r="B89" s="63">
        <v>100</v>
      </c>
      <c r="C89" s="47"/>
      <c r="D89" s="48">
        <f t="shared" si="12"/>
        <v>73</v>
      </c>
      <c r="E89" s="62"/>
      <c r="F89" s="62"/>
      <c r="G89" s="50">
        <f t="shared" si="13"/>
        <v>0</v>
      </c>
      <c r="H89" s="57"/>
      <c r="I89" s="67"/>
      <c r="J89" s="11" t="str">
        <f t="shared" si="14"/>
        <v/>
      </c>
      <c r="K89" s="64"/>
      <c r="L89" s="11" t="str">
        <f t="shared" si="15"/>
        <v/>
      </c>
      <c r="M89" s="68"/>
      <c r="N89" s="11" t="str">
        <f t="shared" si="16"/>
        <v/>
      </c>
      <c r="P89">
        <f t="shared" si="17"/>
        <v>0</v>
      </c>
    </row>
    <row r="90" spans="2:16" ht="18" customHeight="1" x14ac:dyDescent="0.25">
      <c r="B90" s="63">
        <v>100</v>
      </c>
      <c r="C90" s="47"/>
      <c r="D90" s="48">
        <f t="shared" si="12"/>
        <v>74</v>
      </c>
      <c r="E90" s="62"/>
      <c r="F90" s="62"/>
      <c r="G90" s="50">
        <f t="shared" si="13"/>
        <v>0</v>
      </c>
      <c r="H90" s="57"/>
      <c r="I90" s="67"/>
      <c r="J90" s="11" t="str">
        <f t="shared" si="14"/>
        <v/>
      </c>
      <c r="K90" s="64"/>
      <c r="L90" s="11" t="str">
        <f t="shared" si="15"/>
        <v/>
      </c>
      <c r="M90" s="68"/>
      <c r="N90" s="11" t="str">
        <f t="shared" si="16"/>
        <v/>
      </c>
      <c r="P90">
        <f t="shared" si="17"/>
        <v>0</v>
      </c>
    </row>
    <row r="91" spans="2:16" ht="18" customHeight="1" x14ac:dyDescent="0.25">
      <c r="B91" s="63">
        <v>100</v>
      </c>
      <c r="C91" s="47"/>
      <c r="D91" s="48">
        <f t="shared" si="12"/>
        <v>75</v>
      </c>
      <c r="E91" s="62"/>
      <c r="F91" s="62"/>
      <c r="G91" s="50">
        <f t="shared" si="13"/>
        <v>0</v>
      </c>
      <c r="H91" s="57"/>
      <c r="I91" s="67"/>
      <c r="J91" s="11" t="str">
        <f t="shared" si="14"/>
        <v/>
      </c>
      <c r="K91" s="64"/>
      <c r="L91" s="11" t="str">
        <f t="shared" si="15"/>
        <v/>
      </c>
      <c r="M91" s="68"/>
      <c r="N91" s="11" t="str">
        <f t="shared" si="16"/>
        <v/>
      </c>
      <c r="P91">
        <f t="shared" si="17"/>
        <v>0</v>
      </c>
    </row>
    <row r="92" spans="2:16" ht="18" customHeight="1" x14ac:dyDescent="0.25">
      <c r="B92" s="63">
        <v>100</v>
      </c>
      <c r="C92" s="47"/>
      <c r="D92" s="48">
        <f t="shared" si="12"/>
        <v>76</v>
      </c>
      <c r="E92" s="62"/>
      <c r="F92" s="62"/>
      <c r="G92" s="50">
        <f t="shared" si="13"/>
        <v>0</v>
      </c>
      <c r="H92" s="57"/>
      <c r="I92" s="67"/>
      <c r="J92" s="11" t="str">
        <f t="shared" si="14"/>
        <v/>
      </c>
      <c r="K92" s="64"/>
      <c r="L92" s="11" t="str">
        <f t="shared" si="15"/>
        <v/>
      </c>
      <c r="M92" s="68"/>
      <c r="N92" s="11" t="str">
        <f t="shared" si="16"/>
        <v/>
      </c>
      <c r="P92">
        <f t="shared" si="17"/>
        <v>0</v>
      </c>
    </row>
    <row r="93" spans="2:16" ht="18" customHeight="1" x14ac:dyDescent="0.25">
      <c r="B93" s="63">
        <v>100</v>
      </c>
      <c r="C93" s="47"/>
      <c r="D93" s="48">
        <f t="shared" si="12"/>
        <v>77</v>
      </c>
      <c r="E93" s="62"/>
      <c r="F93" s="62"/>
      <c r="G93" s="50">
        <f t="shared" si="13"/>
        <v>0</v>
      </c>
      <c r="H93" s="57"/>
      <c r="I93" s="67"/>
      <c r="J93" s="11" t="str">
        <f t="shared" si="14"/>
        <v/>
      </c>
      <c r="K93" s="64"/>
      <c r="L93" s="11" t="str">
        <f t="shared" si="15"/>
        <v/>
      </c>
      <c r="M93" s="68"/>
      <c r="N93" s="11" t="str">
        <f t="shared" si="16"/>
        <v/>
      </c>
      <c r="P93">
        <f t="shared" si="17"/>
        <v>0</v>
      </c>
    </row>
    <row r="94" spans="2:16" ht="18" customHeight="1" x14ac:dyDescent="0.25">
      <c r="B94" s="63">
        <v>100</v>
      </c>
      <c r="C94" s="47"/>
      <c r="D94" s="48">
        <f t="shared" si="12"/>
        <v>78</v>
      </c>
      <c r="E94" s="62"/>
      <c r="F94" s="62"/>
      <c r="G94" s="50">
        <f t="shared" si="13"/>
        <v>0</v>
      </c>
      <c r="H94" s="57"/>
      <c r="I94" s="67"/>
      <c r="J94" s="11" t="str">
        <f t="shared" si="14"/>
        <v/>
      </c>
      <c r="K94" s="64"/>
      <c r="L94" s="11" t="str">
        <f t="shared" si="15"/>
        <v/>
      </c>
      <c r="M94" s="68"/>
      <c r="N94" s="11" t="str">
        <f t="shared" si="16"/>
        <v/>
      </c>
      <c r="P94">
        <f t="shared" si="17"/>
        <v>0</v>
      </c>
    </row>
    <row r="95" spans="2:16" ht="18" customHeight="1" x14ac:dyDescent="0.25">
      <c r="B95" s="63">
        <v>100</v>
      </c>
      <c r="C95" s="47"/>
      <c r="D95" s="48">
        <f t="shared" si="12"/>
        <v>79</v>
      </c>
      <c r="E95" s="62"/>
      <c r="F95" s="62"/>
      <c r="G95" s="50">
        <f t="shared" si="13"/>
        <v>0</v>
      </c>
      <c r="H95" s="57"/>
      <c r="I95" s="67"/>
      <c r="J95" s="11" t="str">
        <f t="shared" si="14"/>
        <v/>
      </c>
      <c r="K95" s="64"/>
      <c r="L95" s="11" t="str">
        <f t="shared" si="15"/>
        <v/>
      </c>
      <c r="M95" s="68"/>
      <c r="N95" s="11" t="str">
        <f t="shared" si="16"/>
        <v/>
      </c>
      <c r="P95">
        <f t="shared" si="17"/>
        <v>0</v>
      </c>
    </row>
    <row r="96" spans="2:16" ht="18" customHeight="1" x14ac:dyDescent="0.25">
      <c r="B96" s="63">
        <v>100</v>
      </c>
      <c r="C96" s="47"/>
      <c r="D96" s="48">
        <f t="shared" si="12"/>
        <v>80</v>
      </c>
      <c r="E96" s="62"/>
      <c r="F96" s="62"/>
      <c r="G96" s="50">
        <f t="shared" si="13"/>
        <v>0</v>
      </c>
      <c r="H96" s="57"/>
      <c r="I96" s="67"/>
      <c r="J96" s="11" t="str">
        <f t="shared" si="14"/>
        <v/>
      </c>
      <c r="K96" s="64"/>
      <c r="L96" s="11" t="str">
        <f t="shared" si="15"/>
        <v/>
      </c>
      <c r="M96" s="68"/>
      <c r="N96" s="11" t="str">
        <f t="shared" si="16"/>
        <v/>
      </c>
      <c r="P96">
        <f t="shared" si="17"/>
        <v>0</v>
      </c>
    </row>
    <row r="97" spans="2:16" ht="18" customHeight="1" x14ac:dyDescent="0.25">
      <c r="B97" s="63">
        <v>100</v>
      </c>
      <c r="C97" s="47"/>
      <c r="D97" s="48">
        <f t="shared" si="12"/>
        <v>81</v>
      </c>
      <c r="E97" s="62"/>
      <c r="F97" s="62"/>
      <c r="G97" s="50">
        <f t="shared" si="13"/>
        <v>0</v>
      </c>
      <c r="H97" s="57"/>
      <c r="I97" s="67"/>
      <c r="J97" s="11" t="str">
        <f t="shared" si="14"/>
        <v/>
      </c>
      <c r="K97" s="64"/>
      <c r="L97" s="11" t="str">
        <f t="shared" si="15"/>
        <v/>
      </c>
      <c r="M97" s="68"/>
      <c r="N97" s="11" t="str">
        <f t="shared" si="16"/>
        <v/>
      </c>
      <c r="P97">
        <f t="shared" si="17"/>
        <v>0</v>
      </c>
    </row>
    <row r="98" spans="2:16" ht="18" customHeight="1" x14ac:dyDescent="0.25">
      <c r="B98" s="63">
        <v>100</v>
      </c>
      <c r="C98" s="47"/>
      <c r="D98" s="48">
        <f t="shared" si="12"/>
        <v>82</v>
      </c>
      <c r="E98" s="62"/>
      <c r="F98" s="62"/>
      <c r="G98" s="50">
        <f t="shared" si="13"/>
        <v>0</v>
      </c>
      <c r="H98" s="57"/>
      <c r="I98" s="67"/>
      <c r="J98" s="11" t="str">
        <f t="shared" si="14"/>
        <v/>
      </c>
      <c r="K98" s="64"/>
      <c r="L98" s="11" t="str">
        <f t="shared" si="15"/>
        <v/>
      </c>
      <c r="M98" s="68"/>
      <c r="N98" s="11" t="str">
        <f t="shared" si="16"/>
        <v/>
      </c>
      <c r="P98">
        <f t="shared" si="17"/>
        <v>0</v>
      </c>
    </row>
    <row r="99" spans="2:16" ht="18" customHeight="1" x14ac:dyDescent="0.25">
      <c r="B99" s="63">
        <v>100</v>
      </c>
      <c r="C99" s="47"/>
      <c r="D99" s="48">
        <f t="shared" si="12"/>
        <v>83</v>
      </c>
      <c r="E99" s="62"/>
      <c r="F99" s="62"/>
      <c r="G99" s="50">
        <f t="shared" si="13"/>
        <v>0</v>
      </c>
      <c r="H99" s="57"/>
      <c r="I99" s="67"/>
      <c r="J99" s="11" t="str">
        <f t="shared" si="14"/>
        <v/>
      </c>
      <c r="K99" s="64"/>
      <c r="L99" s="11" t="str">
        <f t="shared" si="15"/>
        <v/>
      </c>
      <c r="M99" s="68"/>
      <c r="N99" s="11" t="str">
        <f t="shared" si="16"/>
        <v/>
      </c>
      <c r="P99">
        <f t="shared" si="17"/>
        <v>0</v>
      </c>
    </row>
    <row r="100" spans="2:16" ht="18" customHeight="1" x14ac:dyDescent="0.25">
      <c r="B100" s="63">
        <v>100</v>
      </c>
      <c r="C100" s="47"/>
      <c r="D100" s="48">
        <f t="shared" si="12"/>
        <v>84</v>
      </c>
      <c r="E100" s="62"/>
      <c r="F100" s="62"/>
      <c r="G100" s="50">
        <f t="shared" si="13"/>
        <v>0</v>
      </c>
      <c r="H100" s="57"/>
      <c r="I100" s="67"/>
      <c r="J100" s="11" t="str">
        <f t="shared" si="14"/>
        <v/>
      </c>
      <c r="K100" s="64"/>
      <c r="L100" s="11" t="str">
        <f t="shared" si="15"/>
        <v/>
      </c>
      <c r="M100" s="68"/>
      <c r="N100" s="11" t="str">
        <f t="shared" si="16"/>
        <v/>
      </c>
      <c r="P100">
        <f t="shared" si="17"/>
        <v>0</v>
      </c>
    </row>
    <row r="101" spans="2:16" ht="18" customHeight="1" x14ac:dyDescent="0.25">
      <c r="B101" s="63">
        <v>100</v>
      </c>
      <c r="C101" s="47"/>
      <c r="D101" s="48">
        <f t="shared" si="12"/>
        <v>85</v>
      </c>
      <c r="E101" s="62"/>
      <c r="F101" s="62"/>
      <c r="G101" s="50">
        <f t="shared" si="13"/>
        <v>0</v>
      </c>
      <c r="H101" s="57"/>
      <c r="I101" s="67"/>
      <c r="J101" s="11" t="str">
        <f t="shared" si="14"/>
        <v/>
      </c>
      <c r="K101" s="64"/>
      <c r="L101" s="11" t="str">
        <f t="shared" si="15"/>
        <v/>
      </c>
      <c r="M101" s="68"/>
      <c r="N101" s="11" t="str">
        <f t="shared" si="16"/>
        <v/>
      </c>
      <c r="P101">
        <f t="shared" si="17"/>
        <v>0</v>
      </c>
    </row>
    <row r="102" spans="2:16" ht="18" customHeight="1" x14ac:dyDescent="0.25">
      <c r="B102" s="63">
        <v>100</v>
      </c>
      <c r="C102" s="47"/>
      <c r="D102" s="48">
        <f t="shared" si="12"/>
        <v>86</v>
      </c>
      <c r="E102" s="62"/>
      <c r="F102" s="62"/>
      <c r="G102" s="50">
        <f t="shared" si="13"/>
        <v>0</v>
      </c>
      <c r="H102" s="57"/>
      <c r="I102" s="67"/>
      <c r="J102" s="11" t="str">
        <f t="shared" si="14"/>
        <v/>
      </c>
      <c r="K102" s="64"/>
      <c r="L102" s="11" t="str">
        <f t="shared" si="15"/>
        <v/>
      </c>
      <c r="M102" s="68"/>
      <c r="N102" s="11" t="str">
        <f t="shared" si="16"/>
        <v/>
      </c>
      <c r="P102">
        <f t="shared" si="17"/>
        <v>0</v>
      </c>
    </row>
    <row r="103" spans="2:16" ht="18" customHeight="1" x14ac:dyDescent="0.25">
      <c r="B103" s="63">
        <v>100</v>
      </c>
      <c r="C103" s="47"/>
      <c r="D103" s="48">
        <f t="shared" si="12"/>
        <v>87</v>
      </c>
      <c r="E103" s="62"/>
      <c r="F103" s="62"/>
      <c r="G103" s="50">
        <f t="shared" si="13"/>
        <v>0</v>
      </c>
      <c r="H103" s="57"/>
      <c r="I103" s="67"/>
      <c r="J103" s="11" t="str">
        <f t="shared" si="14"/>
        <v/>
      </c>
      <c r="K103" s="64"/>
      <c r="L103" s="11" t="str">
        <f t="shared" si="15"/>
        <v/>
      </c>
      <c r="M103" s="68"/>
      <c r="N103" s="11" t="str">
        <f t="shared" si="16"/>
        <v/>
      </c>
      <c r="P103">
        <f t="shared" si="17"/>
        <v>0</v>
      </c>
    </row>
    <row r="104" spans="2:16" ht="18" customHeight="1" x14ac:dyDescent="0.25">
      <c r="B104" s="63">
        <v>100</v>
      </c>
      <c r="C104" s="47"/>
      <c r="D104" s="48">
        <f t="shared" si="12"/>
        <v>88</v>
      </c>
      <c r="E104" s="62"/>
      <c r="F104" s="62"/>
      <c r="G104" s="50">
        <f t="shared" si="13"/>
        <v>0</v>
      </c>
      <c r="H104" s="57"/>
      <c r="I104" s="67"/>
      <c r="J104" s="11" t="str">
        <f t="shared" si="14"/>
        <v/>
      </c>
      <c r="K104" s="64"/>
      <c r="L104" s="11" t="str">
        <f t="shared" si="15"/>
        <v/>
      </c>
      <c r="M104" s="68"/>
      <c r="N104" s="11" t="str">
        <f t="shared" si="16"/>
        <v/>
      </c>
      <c r="P104">
        <f t="shared" si="17"/>
        <v>0</v>
      </c>
    </row>
    <row r="105" spans="2:16" ht="18" customHeight="1" x14ac:dyDescent="0.25">
      <c r="B105" s="63">
        <v>100</v>
      </c>
      <c r="C105" s="47"/>
      <c r="D105" s="48">
        <f t="shared" si="12"/>
        <v>89</v>
      </c>
      <c r="E105" s="62"/>
      <c r="F105" s="62"/>
      <c r="G105" s="50">
        <f t="shared" si="13"/>
        <v>0</v>
      </c>
      <c r="H105" s="57"/>
      <c r="I105" s="67"/>
      <c r="J105" s="11" t="str">
        <f t="shared" si="14"/>
        <v/>
      </c>
      <c r="K105" s="64"/>
      <c r="L105" s="11" t="str">
        <f t="shared" si="15"/>
        <v/>
      </c>
      <c r="M105" s="68"/>
      <c r="N105" s="11" t="str">
        <f t="shared" si="16"/>
        <v/>
      </c>
      <c r="P105">
        <f t="shared" si="17"/>
        <v>0</v>
      </c>
    </row>
    <row r="106" spans="2:16" ht="18" customHeight="1" x14ac:dyDescent="0.25">
      <c r="B106" s="63">
        <v>100</v>
      </c>
      <c r="C106" s="47"/>
      <c r="D106" s="48">
        <f t="shared" si="12"/>
        <v>90</v>
      </c>
      <c r="E106" s="62"/>
      <c r="F106" s="62"/>
      <c r="G106" s="50">
        <f t="shared" si="13"/>
        <v>0</v>
      </c>
      <c r="H106" s="57"/>
      <c r="I106" s="67"/>
      <c r="J106" s="11" t="str">
        <f t="shared" si="14"/>
        <v/>
      </c>
      <c r="K106" s="64"/>
      <c r="L106" s="11" t="str">
        <f t="shared" si="15"/>
        <v/>
      </c>
      <c r="M106" s="68"/>
      <c r="N106" s="11" t="str">
        <f t="shared" si="16"/>
        <v/>
      </c>
      <c r="P106">
        <f t="shared" si="17"/>
        <v>0</v>
      </c>
    </row>
    <row r="107" spans="2:16" ht="18" customHeight="1" x14ac:dyDescent="0.25">
      <c r="B107" s="63">
        <v>100</v>
      </c>
      <c r="C107" s="47"/>
      <c r="D107" s="48">
        <f t="shared" si="12"/>
        <v>91</v>
      </c>
      <c r="E107" s="62"/>
      <c r="F107" s="62"/>
      <c r="G107" s="50">
        <f t="shared" si="13"/>
        <v>0</v>
      </c>
      <c r="H107" s="57"/>
      <c r="I107" s="67"/>
      <c r="J107" s="11" t="str">
        <f t="shared" si="14"/>
        <v/>
      </c>
      <c r="K107" s="64"/>
      <c r="L107" s="11" t="str">
        <f t="shared" si="15"/>
        <v/>
      </c>
      <c r="M107" s="68"/>
      <c r="N107" s="11" t="str">
        <f t="shared" si="16"/>
        <v/>
      </c>
      <c r="P107">
        <f t="shared" si="17"/>
        <v>0</v>
      </c>
    </row>
    <row r="108" spans="2:16" ht="18" customHeight="1" x14ac:dyDescent="0.25">
      <c r="B108" s="63">
        <v>100</v>
      </c>
      <c r="C108" s="47"/>
      <c r="D108" s="48">
        <f t="shared" si="12"/>
        <v>92</v>
      </c>
      <c r="E108" s="62"/>
      <c r="F108" s="62"/>
      <c r="G108" s="50">
        <f t="shared" si="13"/>
        <v>0</v>
      </c>
      <c r="H108" s="57"/>
      <c r="I108" s="67"/>
      <c r="J108" s="11" t="str">
        <f t="shared" si="14"/>
        <v/>
      </c>
      <c r="K108" s="64"/>
      <c r="L108" s="11" t="str">
        <f t="shared" si="15"/>
        <v/>
      </c>
      <c r="M108" s="68"/>
      <c r="N108" s="11" t="str">
        <f t="shared" si="16"/>
        <v/>
      </c>
      <c r="P108">
        <f t="shared" si="17"/>
        <v>0</v>
      </c>
    </row>
    <row r="109" spans="2:16" ht="18" customHeight="1" x14ac:dyDescent="0.25">
      <c r="B109" s="63">
        <v>100</v>
      </c>
      <c r="C109" s="47"/>
      <c r="D109" s="48">
        <f t="shared" si="12"/>
        <v>93</v>
      </c>
      <c r="E109" s="62"/>
      <c r="F109" s="62"/>
      <c r="G109" s="50">
        <f t="shared" si="13"/>
        <v>0</v>
      </c>
      <c r="H109" s="57"/>
      <c r="I109" s="67"/>
      <c r="J109" s="11" t="str">
        <f t="shared" si="14"/>
        <v/>
      </c>
      <c r="K109" s="64"/>
      <c r="L109" s="11" t="str">
        <f t="shared" si="15"/>
        <v/>
      </c>
      <c r="M109" s="68"/>
      <c r="N109" s="11" t="str">
        <f t="shared" si="16"/>
        <v/>
      </c>
    </row>
    <row r="110" spans="2:16" ht="18" customHeight="1" x14ac:dyDescent="0.25">
      <c r="B110" s="63">
        <v>100</v>
      </c>
      <c r="C110" s="47"/>
      <c r="D110" s="48">
        <f t="shared" si="12"/>
        <v>94</v>
      </c>
      <c r="E110" s="62"/>
      <c r="F110" s="62"/>
      <c r="G110" s="50">
        <f t="shared" si="13"/>
        <v>0</v>
      </c>
      <c r="H110" s="57"/>
      <c r="I110" s="67"/>
      <c r="J110" s="11" t="str">
        <f t="shared" si="14"/>
        <v/>
      </c>
      <c r="K110" s="64"/>
      <c r="L110" s="11" t="str">
        <f t="shared" si="15"/>
        <v/>
      </c>
      <c r="M110" s="68"/>
      <c r="N110" s="11" t="str">
        <f t="shared" si="16"/>
        <v/>
      </c>
    </row>
    <row r="111" spans="2:16" ht="18" customHeight="1" x14ac:dyDescent="0.25">
      <c r="B111" s="63">
        <v>100</v>
      </c>
      <c r="C111" s="47"/>
      <c r="D111" s="48">
        <f t="shared" si="12"/>
        <v>95</v>
      </c>
      <c r="E111" s="62"/>
      <c r="F111" s="62"/>
      <c r="G111" s="50">
        <f t="shared" si="13"/>
        <v>0</v>
      </c>
      <c r="H111" s="57"/>
      <c r="I111" s="67"/>
      <c r="J111" s="11" t="str">
        <f t="shared" si="14"/>
        <v/>
      </c>
      <c r="K111" s="64"/>
      <c r="L111" s="11" t="str">
        <f t="shared" si="15"/>
        <v/>
      </c>
      <c r="M111" s="68"/>
      <c r="N111" s="11" t="str">
        <f t="shared" si="16"/>
        <v/>
      </c>
    </row>
    <row r="112" spans="2:16" ht="18" customHeight="1" x14ac:dyDescent="0.25">
      <c r="B112" s="63">
        <v>100</v>
      </c>
      <c r="C112" s="47"/>
      <c r="D112" s="48">
        <f t="shared" ref="D112:D143" si="18">D111+1</f>
        <v>96</v>
      </c>
      <c r="E112" s="62"/>
      <c r="F112" s="62"/>
      <c r="G112" s="50">
        <f t="shared" ref="G112:G143" si="19">SUM(J112,L112,N112)</f>
        <v>0</v>
      </c>
      <c r="H112" s="57"/>
      <c r="I112" s="67"/>
      <c r="J112" s="11" t="str">
        <f t="shared" ref="J112:J143" si="20">IF(I112="","",TRUNC((1010/((korkeusM1000p/(HLOOKUP($B112,MDtaulu,4)*I112))^korkeusMa))-10,0))</f>
        <v/>
      </c>
      <c r="K112" s="64"/>
      <c r="L112" s="11" t="str">
        <f t="shared" ref="L112:L143" si="21">IF(K112="","",TRUNC((1010/((pituusM1000p/(HLOOKUP($B112,MDtaulu,2)*K112))^PituusMa))-10,0))</f>
        <v/>
      </c>
      <c r="M112" s="68"/>
      <c r="N112" s="11" t="str">
        <f t="shared" ref="N112:N143" si="22">IF(M112="","",TRUNC((1010/((kolmiloikkaM1000p/(HLOOKUP($B112,MDtaulu,3)*M112))^kolmiloikkaMa))-10,0))</f>
        <v/>
      </c>
    </row>
    <row r="113" spans="2:14" ht="18" customHeight="1" x14ac:dyDescent="0.25">
      <c r="B113" s="63">
        <v>100</v>
      </c>
      <c r="C113" s="47"/>
      <c r="D113" s="48">
        <f t="shared" si="18"/>
        <v>97</v>
      </c>
      <c r="E113" s="62"/>
      <c r="F113" s="62"/>
      <c r="G113" s="50">
        <f t="shared" si="19"/>
        <v>0</v>
      </c>
      <c r="H113" s="57"/>
      <c r="I113" s="67"/>
      <c r="J113" s="11" t="str">
        <f t="shared" si="20"/>
        <v/>
      </c>
      <c r="K113" s="64"/>
      <c r="L113" s="11" t="str">
        <f t="shared" si="21"/>
        <v/>
      </c>
      <c r="M113" s="68"/>
      <c r="N113" s="11" t="str">
        <f t="shared" si="22"/>
        <v/>
      </c>
    </row>
    <row r="114" spans="2:14" ht="18" customHeight="1" x14ac:dyDescent="0.25">
      <c r="B114" s="63">
        <v>100</v>
      </c>
      <c r="C114" s="47"/>
      <c r="D114" s="48">
        <f t="shared" si="18"/>
        <v>98</v>
      </c>
      <c r="E114" s="62"/>
      <c r="F114" s="62"/>
      <c r="G114" s="50">
        <f t="shared" si="19"/>
        <v>0</v>
      </c>
      <c r="H114" s="57"/>
      <c r="I114" s="67"/>
      <c r="J114" s="11" t="str">
        <f t="shared" si="20"/>
        <v/>
      </c>
      <c r="K114" s="64"/>
      <c r="L114" s="11" t="str">
        <f t="shared" si="21"/>
        <v/>
      </c>
      <c r="M114" s="68"/>
      <c r="N114" s="11" t="str">
        <f t="shared" si="22"/>
        <v/>
      </c>
    </row>
    <row r="115" spans="2:14" ht="18" customHeight="1" x14ac:dyDescent="0.25">
      <c r="B115" s="63">
        <v>100</v>
      </c>
      <c r="C115" s="47"/>
      <c r="D115" s="48">
        <f t="shared" si="18"/>
        <v>99</v>
      </c>
      <c r="E115" s="62"/>
      <c r="F115" s="62"/>
      <c r="G115" s="50">
        <f t="shared" si="19"/>
        <v>0</v>
      </c>
      <c r="H115" s="57"/>
      <c r="I115" s="67"/>
      <c r="J115" s="11" t="str">
        <f t="shared" si="20"/>
        <v/>
      </c>
      <c r="K115" s="64"/>
      <c r="L115" s="11" t="str">
        <f t="shared" si="21"/>
        <v/>
      </c>
      <c r="M115" s="68"/>
      <c r="N115" s="11" t="str">
        <f t="shared" si="22"/>
        <v/>
      </c>
    </row>
    <row r="116" spans="2:14" ht="18" customHeight="1" x14ac:dyDescent="0.25">
      <c r="B116" s="63">
        <v>100</v>
      </c>
      <c r="C116" s="47"/>
      <c r="D116" s="48">
        <f t="shared" si="18"/>
        <v>100</v>
      </c>
      <c r="E116" s="62"/>
      <c r="F116" s="62"/>
      <c r="G116" s="50">
        <f t="shared" si="19"/>
        <v>0</v>
      </c>
      <c r="H116" s="57"/>
      <c r="I116" s="67"/>
      <c r="J116" s="11" t="str">
        <f t="shared" si="20"/>
        <v/>
      </c>
      <c r="K116" s="64"/>
      <c r="L116" s="11" t="str">
        <f t="shared" si="21"/>
        <v/>
      </c>
      <c r="M116" s="68"/>
      <c r="N116" s="11" t="str">
        <f t="shared" si="22"/>
        <v/>
      </c>
    </row>
    <row r="117" spans="2:14" ht="18" customHeight="1" x14ac:dyDescent="0.25">
      <c r="B117" s="63">
        <v>100</v>
      </c>
      <c r="C117" s="47"/>
      <c r="D117" s="48">
        <f t="shared" si="18"/>
        <v>101</v>
      </c>
      <c r="E117" s="62"/>
      <c r="F117" s="62"/>
      <c r="G117" s="50">
        <f t="shared" si="19"/>
        <v>0</v>
      </c>
      <c r="H117" s="57"/>
      <c r="I117" s="67"/>
      <c r="J117" s="11" t="str">
        <f t="shared" si="20"/>
        <v/>
      </c>
      <c r="K117" s="64"/>
      <c r="L117" s="11" t="str">
        <f t="shared" si="21"/>
        <v/>
      </c>
      <c r="M117" s="68"/>
      <c r="N117" s="11" t="str">
        <f t="shared" si="22"/>
        <v/>
      </c>
    </row>
    <row r="118" spans="2:14" ht="18" customHeight="1" x14ac:dyDescent="0.25">
      <c r="B118" s="63">
        <v>100</v>
      </c>
      <c r="C118" s="47"/>
      <c r="D118" s="48">
        <f t="shared" si="18"/>
        <v>102</v>
      </c>
      <c r="E118" s="62"/>
      <c r="F118" s="62"/>
      <c r="G118" s="50">
        <f t="shared" si="19"/>
        <v>0</v>
      </c>
      <c r="H118" s="57"/>
      <c r="I118" s="67"/>
      <c r="J118" s="11" t="str">
        <f t="shared" si="20"/>
        <v/>
      </c>
      <c r="K118" s="64"/>
      <c r="L118" s="11" t="str">
        <f t="shared" si="21"/>
        <v/>
      </c>
      <c r="M118" s="68"/>
      <c r="N118" s="11" t="str">
        <f t="shared" si="22"/>
        <v/>
      </c>
    </row>
    <row r="119" spans="2:14" ht="18" customHeight="1" x14ac:dyDescent="0.25">
      <c r="B119" s="63">
        <v>100</v>
      </c>
      <c r="C119" s="47"/>
      <c r="D119" s="48">
        <f t="shared" si="18"/>
        <v>103</v>
      </c>
      <c r="E119" s="62"/>
      <c r="F119" s="62"/>
      <c r="G119" s="50">
        <f t="shared" si="19"/>
        <v>0</v>
      </c>
      <c r="H119" s="57"/>
      <c r="I119" s="67"/>
      <c r="J119" s="11" t="str">
        <f t="shared" si="20"/>
        <v/>
      </c>
      <c r="K119" s="64"/>
      <c r="L119" s="11" t="str">
        <f t="shared" si="21"/>
        <v/>
      </c>
      <c r="M119" s="68"/>
      <c r="N119" s="11" t="str">
        <f t="shared" si="22"/>
        <v/>
      </c>
    </row>
    <row r="120" spans="2:14" ht="18" customHeight="1" x14ac:dyDescent="0.25">
      <c r="B120" s="63">
        <v>100</v>
      </c>
      <c r="C120" s="47"/>
      <c r="D120" s="48">
        <f t="shared" si="18"/>
        <v>104</v>
      </c>
      <c r="E120" s="62"/>
      <c r="F120" s="62"/>
      <c r="G120" s="50">
        <f t="shared" si="19"/>
        <v>0</v>
      </c>
      <c r="H120" s="57"/>
      <c r="I120" s="67"/>
      <c r="J120" s="11" t="str">
        <f t="shared" si="20"/>
        <v/>
      </c>
      <c r="K120" s="64"/>
      <c r="L120" s="11" t="str">
        <f t="shared" si="21"/>
        <v/>
      </c>
      <c r="M120" s="68"/>
      <c r="N120" s="11" t="str">
        <f t="shared" si="22"/>
        <v/>
      </c>
    </row>
    <row r="121" spans="2:14" ht="18" customHeight="1" x14ac:dyDescent="0.25">
      <c r="B121" s="63">
        <v>100</v>
      </c>
      <c r="C121" s="47"/>
      <c r="D121" s="48">
        <f t="shared" si="18"/>
        <v>105</v>
      </c>
      <c r="E121" s="62"/>
      <c r="F121" s="62"/>
      <c r="G121" s="50">
        <f t="shared" si="19"/>
        <v>0</v>
      </c>
      <c r="H121" s="57"/>
      <c r="I121" s="67"/>
      <c r="J121" s="11" t="str">
        <f t="shared" si="20"/>
        <v/>
      </c>
      <c r="K121" s="64"/>
      <c r="L121" s="11" t="str">
        <f t="shared" si="21"/>
        <v/>
      </c>
      <c r="M121" s="68"/>
      <c r="N121" s="11" t="str">
        <f t="shared" si="22"/>
        <v/>
      </c>
    </row>
    <row r="122" spans="2:14" ht="18" customHeight="1" x14ac:dyDescent="0.25">
      <c r="B122" s="63">
        <v>100</v>
      </c>
      <c r="C122" s="47"/>
      <c r="D122" s="48">
        <f t="shared" si="18"/>
        <v>106</v>
      </c>
      <c r="E122" s="62"/>
      <c r="F122" s="62"/>
      <c r="G122" s="50">
        <f t="shared" si="19"/>
        <v>0</v>
      </c>
      <c r="H122" s="57"/>
      <c r="I122" s="67"/>
      <c r="J122" s="11" t="str">
        <f t="shared" si="20"/>
        <v/>
      </c>
      <c r="K122" s="64"/>
      <c r="L122" s="11" t="str">
        <f t="shared" si="21"/>
        <v/>
      </c>
      <c r="M122" s="68"/>
      <c r="N122" s="11" t="str">
        <f t="shared" si="22"/>
        <v/>
      </c>
    </row>
    <row r="123" spans="2:14" ht="18" customHeight="1" x14ac:dyDescent="0.25">
      <c r="B123" s="63">
        <v>100</v>
      </c>
      <c r="C123" s="47"/>
      <c r="D123" s="48">
        <f t="shared" si="18"/>
        <v>107</v>
      </c>
      <c r="E123" s="62"/>
      <c r="F123" s="62"/>
      <c r="G123" s="50">
        <f t="shared" si="19"/>
        <v>0</v>
      </c>
      <c r="H123" s="57"/>
      <c r="I123" s="67"/>
      <c r="J123" s="11" t="str">
        <f t="shared" si="20"/>
        <v/>
      </c>
      <c r="K123" s="64"/>
      <c r="L123" s="11" t="str">
        <f t="shared" si="21"/>
        <v/>
      </c>
      <c r="M123" s="68"/>
      <c r="N123" s="11" t="str">
        <f t="shared" si="22"/>
        <v/>
      </c>
    </row>
    <row r="124" spans="2:14" ht="18" customHeight="1" x14ac:dyDescent="0.25">
      <c r="B124" s="63">
        <v>100</v>
      </c>
      <c r="C124" s="47"/>
      <c r="D124" s="48">
        <f t="shared" si="18"/>
        <v>108</v>
      </c>
      <c r="E124" s="62"/>
      <c r="F124" s="62"/>
      <c r="G124" s="50">
        <f t="shared" si="19"/>
        <v>0</v>
      </c>
      <c r="H124" s="57"/>
      <c r="I124" s="67"/>
      <c r="J124" s="11" t="str">
        <f t="shared" si="20"/>
        <v/>
      </c>
      <c r="K124" s="64"/>
      <c r="L124" s="11" t="str">
        <f t="shared" si="21"/>
        <v/>
      </c>
      <c r="M124" s="68"/>
      <c r="N124" s="11" t="str">
        <f t="shared" si="22"/>
        <v/>
      </c>
    </row>
    <row r="125" spans="2:14" ht="18" customHeight="1" x14ac:dyDescent="0.25">
      <c r="B125" s="63">
        <v>100</v>
      </c>
      <c r="C125" s="47"/>
      <c r="D125" s="48">
        <f t="shared" si="18"/>
        <v>109</v>
      </c>
      <c r="E125" s="62"/>
      <c r="F125" s="62"/>
      <c r="G125" s="50">
        <f t="shared" si="19"/>
        <v>0</v>
      </c>
      <c r="H125" s="57"/>
      <c r="I125" s="67"/>
      <c r="J125" s="11" t="str">
        <f t="shared" si="20"/>
        <v/>
      </c>
      <c r="K125" s="64"/>
      <c r="L125" s="11" t="str">
        <f t="shared" si="21"/>
        <v/>
      </c>
      <c r="M125" s="68"/>
      <c r="N125" s="11" t="str">
        <f t="shared" si="22"/>
        <v/>
      </c>
    </row>
    <row r="126" spans="2:14" ht="18" customHeight="1" x14ac:dyDescent="0.25">
      <c r="B126" s="63">
        <v>100</v>
      </c>
      <c r="C126" s="47"/>
      <c r="D126" s="48">
        <f t="shared" si="18"/>
        <v>110</v>
      </c>
      <c r="E126" s="62"/>
      <c r="F126" s="62"/>
      <c r="G126" s="50">
        <f t="shared" si="19"/>
        <v>0</v>
      </c>
      <c r="H126" s="57"/>
      <c r="I126" s="67"/>
      <c r="J126" s="11" t="str">
        <f t="shared" si="20"/>
        <v/>
      </c>
      <c r="K126" s="64"/>
      <c r="L126" s="11" t="str">
        <f t="shared" si="21"/>
        <v/>
      </c>
      <c r="M126" s="68"/>
      <c r="N126" s="11" t="str">
        <f t="shared" si="22"/>
        <v/>
      </c>
    </row>
    <row r="127" spans="2:14" ht="18" customHeight="1" x14ac:dyDescent="0.25">
      <c r="B127" s="63">
        <v>100</v>
      </c>
      <c r="C127" s="47"/>
      <c r="D127" s="48">
        <f t="shared" si="18"/>
        <v>111</v>
      </c>
      <c r="E127" s="62"/>
      <c r="F127" s="62"/>
      <c r="G127" s="50">
        <f t="shared" si="19"/>
        <v>0</v>
      </c>
      <c r="H127" s="57"/>
      <c r="I127" s="67"/>
      <c r="J127" s="11" t="str">
        <f t="shared" si="20"/>
        <v/>
      </c>
      <c r="K127" s="64"/>
      <c r="L127" s="11" t="str">
        <f t="shared" si="21"/>
        <v/>
      </c>
      <c r="M127" s="68"/>
      <c r="N127" s="11" t="str">
        <f t="shared" si="22"/>
        <v/>
      </c>
    </row>
    <row r="128" spans="2:14" ht="18" customHeight="1" x14ac:dyDescent="0.25">
      <c r="B128" s="63">
        <v>100</v>
      </c>
      <c r="C128" s="47"/>
      <c r="D128" s="48">
        <f t="shared" si="18"/>
        <v>112</v>
      </c>
      <c r="E128" s="62"/>
      <c r="F128" s="62"/>
      <c r="G128" s="50">
        <f t="shared" si="19"/>
        <v>0</v>
      </c>
      <c r="H128" s="57"/>
      <c r="I128" s="67"/>
      <c r="J128" s="11" t="str">
        <f t="shared" si="20"/>
        <v/>
      </c>
      <c r="K128" s="64"/>
      <c r="L128" s="11" t="str">
        <f t="shared" si="21"/>
        <v/>
      </c>
      <c r="M128" s="68"/>
      <c r="N128" s="11" t="str">
        <f t="shared" si="22"/>
        <v/>
      </c>
    </row>
    <row r="129" spans="2:14" ht="18" customHeight="1" x14ac:dyDescent="0.25">
      <c r="B129" s="63">
        <v>100</v>
      </c>
      <c r="C129" s="47"/>
      <c r="D129" s="48">
        <f t="shared" si="18"/>
        <v>113</v>
      </c>
      <c r="E129" s="62"/>
      <c r="F129" s="62"/>
      <c r="G129" s="50">
        <f t="shared" si="19"/>
        <v>0</v>
      </c>
      <c r="H129" s="57"/>
      <c r="I129" s="67"/>
      <c r="J129" s="11" t="str">
        <f t="shared" si="20"/>
        <v/>
      </c>
      <c r="K129" s="64"/>
      <c r="L129" s="11" t="str">
        <f t="shared" si="21"/>
        <v/>
      </c>
      <c r="M129" s="68"/>
      <c r="N129" s="11" t="str">
        <f t="shared" si="22"/>
        <v/>
      </c>
    </row>
    <row r="130" spans="2:14" ht="18" customHeight="1" x14ac:dyDescent="0.25">
      <c r="B130" s="63">
        <v>100</v>
      </c>
      <c r="C130" s="47"/>
      <c r="D130" s="48">
        <f t="shared" si="18"/>
        <v>114</v>
      </c>
      <c r="E130" s="62"/>
      <c r="F130" s="62"/>
      <c r="G130" s="50">
        <f t="shared" si="19"/>
        <v>0</v>
      </c>
      <c r="H130" s="57"/>
      <c r="I130" s="67"/>
      <c r="J130" s="11" t="str">
        <f t="shared" si="20"/>
        <v/>
      </c>
      <c r="K130" s="64"/>
      <c r="L130" s="11" t="str">
        <f t="shared" si="21"/>
        <v/>
      </c>
      <c r="M130" s="68"/>
      <c r="N130" s="11" t="str">
        <f t="shared" si="22"/>
        <v/>
      </c>
    </row>
    <row r="131" spans="2:14" ht="18" customHeight="1" x14ac:dyDescent="0.25">
      <c r="B131" s="63">
        <v>100</v>
      </c>
      <c r="C131" s="47"/>
      <c r="D131" s="48">
        <f t="shared" si="18"/>
        <v>115</v>
      </c>
      <c r="E131" s="62"/>
      <c r="F131" s="62"/>
      <c r="G131" s="50">
        <f t="shared" si="19"/>
        <v>0</v>
      </c>
      <c r="H131" s="57"/>
      <c r="I131" s="67"/>
      <c r="J131" s="11" t="str">
        <f t="shared" si="20"/>
        <v/>
      </c>
      <c r="K131" s="64"/>
      <c r="L131" s="11" t="str">
        <f t="shared" si="21"/>
        <v/>
      </c>
      <c r="M131" s="68"/>
      <c r="N131" s="11" t="str">
        <f t="shared" si="22"/>
        <v/>
      </c>
    </row>
    <row r="132" spans="2:14" ht="18" customHeight="1" x14ac:dyDescent="0.25">
      <c r="B132" s="63">
        <v>100</v>
      </c>
      <c r="C132" s="47"/>
      <c r="D132" s="48">
        <f t="shared" si="18"/>
        <v>116</v>
      </c>
      <c r="E132" s="62"/>
      <c r="F132" s="62"/>
      <c r="G132" s="50">
        <f t="shared" si="19"/>
        <v>0</v>
      </c>
      <c r="H132" s="57"/>
      <c r="I132" s="67"/>
      <c r="J132" s="11" t="str">
        <f t="shared" si="20"/>
        <v/>
      </c>
      <c r="K132" s="64"/>
      <c r="L132" s="11" t="str">
        <f t="shared" si="21"/>
        <v/>
      </c>
      <c r="M132" s="68"/>
      <c r="N132" s="11" t="str">
        <f t="shared" si="22"/>
        <v/>
      </c>
    </row>
    <row r="133" spans="2:14" ht="18" customHeight="1" x14ac:dyDescent="0.25">
      <c r="B133" s="63">
        <v>100</v>
      </c>
      <c r="C133" s="47"/>
      <c r="D133" s="48">
        <f t="shared" si="18"/>
        <v>117</v>
      </c>
      <c r="E133" s="62"/>
      <c r="F133" s="62"/>
      <c r="G133" s="50">
        <f t="shared" si="19"/>
        <v>0</v>
      </c>
      <c r="H133" s="57"/>
      <c r="I133" s="67"/>
      <c r="J133" s="11" t="str">
        <f t="shared" si="20"/>
        <v/>
      </c>
      <c r="K133" s="64"/>
      <c r="L133" s="11" t="str">
        <f t="shared" si="21"/>
        <v/>
      </c>
      <c r="M133" s="68"/>
      <c r="N133" s="11" t="str">
        <f t="shared" si="22"/>
        <v/>
      </c>
    </row>
    <row r="134" spans="2:14" ht="18" customHeight="1" x14ac:dyDescent="0.25">
      <c r="B134" s="63">
        <v>100</v>
      </c>
      <c r="C134" s="47"/>
      <c r="D134" s="48">
        <f t="shared" si="18"/>
        <v>118</v>
      </c>
      <c r="E134" s="62"/>
      <c r="F134" s="62"/>
      <c r="G134" s="50">
        <f t="shared" si="19"/>
        <v>0</v>
      </c>
      <c r="H134" s="57"/>
      <c r="I134" s="67"/>
      <c r="J134" s="11" t="str">
        <f t="shared" si="20"/>
        <v/>
      </c>
      <c r="K134" s="64"/>
      <c r="L134" s="11" t="str">
        <f t="shared" si="21"/>
        <v/>
      </c>
      <c r="M134" s="68"/>
      <c r="N134" s="11" t="str">
        <f t="shared" si="22"/>
        <v/>
      </c>
    </row>
    <row r="135" spans="2:14" ht="18" customHeight="1" x14ac:dyDescent="0.25">
      <c r="B135" s="63">
        <v>100</v>
      </c>
      <c r="C135" s="47"/>
      <c r="D135" s="48">
        <f t="shared" si="18"/>
        <v>119</v>
      </c>
      <c r="E135" s="62"/>
      <c r="F135" s="62"/>
      <c r="G135" s="50">
        <f t="shared" si="19"/>
        <v>0</v>
      </c>
      <c r="H135" s="57"/>
      <c r="I135" s="67"/>
      <c r="J135" s="11" t="str">
        <f t="shared" si="20"/>
        <v/>
      </c>
      <c r="K135" s="64"/>
      <c r="L135" s="11" t="str">
        <f t="shared" si="21"/>
        <v/>
      </c>
      <c r="M135" s="68"/>
      <c r="N135" s="11" t="str">
        <f t="shared" si="22"/>
        <v/>
      </c>
    </row>
    <row r="136" spans="2:14" ht="18" customHeight="1" x14ac:dyDescent="0.25">
      <c r="B136" s="63">
        <v>100</v>
      </c>
      <c r="C136" s="47"/>
      <c r="D136" s="48">
        <f t="shared" si="18"/>
        <v>120</v>
      </c>
      <c r="E136" s="62"/>
      <c r="F136" s="62"/>
      <c r="G136" s="50">
        <f t="shared" si="19"/>
        <v>0</v>
      </c>
      <c r="H136" s="57"/>
      <c r="I136" s="67"/>
      <c r="J136" s="11" t="str">
        <f t="shared" si="20"/>
        <v/>
      </c>
      <c r="K136" s="64"/>
      <c r="L136" s="11" t="str">
        <f t="shared" si="21"/>
        <v/>
      </c>
      <c r="M136" s="68"/>
      <c r="N136" s="11" t="str">
        <f t="shared" si="22"/>
        <v/>
      </c>
    </row>
    <row r="137" spans="2:14" ht="18" customHeight="1" x14ac:dyDescent="0.25">
      <c r="B137" s="63">
        <v>100</v>
      </c>
      <c r="C137" s="47"/>
      <c r="D137" s="48">
        <f t="shared" si="18"/>
        <v>121</v>
      </c>
      <c r="E137" s="62"/>
      <c r="F137" s="62"/>
      <c r="G137" s="50">
        <f t="shared" si="19"/>
        <v>0</v>
      </c>
      <c r="H137" s="57"/>
      <c r="I137" s="67"/>
      <c r="J137" s="11" t="str">
        <f t="shared" si="20"/>
        <v/>
      </c>
      <c r="K137" s="64"/>
      <c r="L137" s="11" t="str">
        <f t="shared" si="21"/>
        <v/>
      </c>
      <c r="M137" s="68"/>
      <c r="N137" s="11" t="str">
        <f t="shared" si="22"/>
        <v/>
      </c>
    </row>
    <row r="138" spans="2:14" ht="18" customHeight="1" x14ac:dyDescent="0.25">
      <c r="B138" s="63">
        <v>100</v>
      </c>
      <c r="C138" s="47"/>
      <c r="D138" s="48">
        <f t="shared" si="18"/>
        <v>122</v>
      </c>
      <c r="E138" s="62"/>
      <c r="F138" s="62"/>
      <c r="G138" s="50">
        <f t="shared" si="19"/>
        <v>0</v>
      </c>
      <c r="H138" s="57"/>
      <c r="I138" s="67"/>
      <c r="J138" s="11" t="str">
        <f t="shared" si="20"/>
        <v/>
      </c>
      <c r="K138" s="64"/>
      <c r="L138" s="11" t="str">
        <f t="shared" si="21"/>
        <v/>
      </c>
      <c r="M138" s="68"/>
      <c r="N138" s="11" t="str">
        <f t="shared" si="22"/>
        <v/>
      </c>
    </row>
    <row r="139" spans="2:14" ht="18" customHeight="1" x14ac:dyDescent="0.25">
      <c r="B139" s="63">
        <v>100</v>
      </c>
      <c r="C139" s="47"/>
      <c r="D139" s="48">
        <f t="shared" si="18"/>
        <v>123</v>
      </c>
      <c r="E139" s="62"/>
      <c r="F139" s="62"/>
      <c r="G139" s="50">
        <f t="shared" si="19"/>
        <v>0</v>
      </c>
      <c r="H139" s="57"/>
      <c r="I139" s="67"/>
      <c r="J139" s="11" t="str">
        <f t="shared" si="20"/>
        <v/>
      </c>
      <c r="K139" s="64"/>
      <c r="L139" s="11" t="str">
        <f t="shared" si="21"/>
        <v/>
      </c>
      <c r="M139" s="68"/>
      <c r="N139" s="11" t="str">
        <f t="shared" si="22"/>
        <v/>
      </c>
    </row>
    <row r="140" spans="2:14" ht="18" customHeight="1" x14ac:dyDescent="0.25">
      <c r="B140" s="63">
        <v>100</v>
      </c>
      <c r="C140" s="47"/>
      <c r="D140" s="48">
        <f t="shared" si="18"/>
        <v>124</v>
      </c>
      <c r="E140" s="62"/>
      <c r="F140" s="62"/>
      <c r="G140" s="50">
        <f t="shared" si="19"/>
        <v>0</v>
      </c>
      <c r="H140" s="57"/>
      <c r="I140" s="67"/>
      <c r="J140" s="11" t="str">
        <f t="shared" si="20"/>
        <v/>
      </c>
      <c r="K140" s="64"/>
      <c r="L140" s="11" t="str">
        <f t="shared" si="21"/>
        <v/>
      </c>
      <c r="M140" s="68"/>
      <c r="N140" s="11" t="str">
        <f t="shared" si="22"/>
        <v/>
      </c>
    </row>
    <row r="141" spans="2:14" ht="18" customHeight="1" x14ac:dyDescent="0.25">
      <c r="B141" s="63">
        <v>100</v>
      </c>
      <c r="C141" s="47"/>
      <c r="D141" s="48">
        <f t="shared" si="18"/>
        <v>125</v>
      </c>
      <c r="E141" s="62"/>
      <c r="F141" s="62"/>
      <c r="G141" s="50">
        <f t="shared" si="19"/>
        <v>0</v>
      </c>
      <c r="H141" s="57"/>
      <c r="I141" s="67"/>
      <c r="J141" s="11" t="str">
        <f t="shared" si="20"/>
        <v/>
      </c>
      <c r="K141" s="64"/>
      <c r="L141" s="11" t="str">
        <f t="shared" si="21"/>
        <v/>
      </c>
      <c r="M141" s="68"/>
      <c r="N141" s="11" t="str">
        <f t="shared" si="22"/>
        <v/>
      </c>
    </row>
    <row r="142" spans="2:14" ht="18" customHeight="1" x14ac:dyDescent="0.25">
      <c r="B142" s="63">
        <v>100</v>
      </c>
      <c r="C142" s="47"/>
      <c r="D142" s="48">
        <f t="shared" si="18"/>
        <v>126</v>
      </c>
      <c r="E142" s="62"/>
      <c r="F142" s="62"/>
      <c r="G142" s="50">
        <f t="shared" si="19"/>
        <v>0</v>
      </c>
      <c r="H142" s="57"/>
      <c r="I142" s="67"/>
      <c r="J142" s="11" t="str">
        <f t="shared" si="20"/>
        <v/>
      </c>
      <c r="K142" s="64"/>
      <c r="L142" s="11" t="str">
        <f t="shared" si="21"/>
        <v/>
      </c>
      <c r="M142" s="68"/>
      <c r="N142" s="11" t="str">
        <f t="shared" si="22"/>
        <v/>
      </c>
    </row>
    <row r="143" spans="2:14" ht="18" customHeight="1" x14ac:dyDescent="0.25">
      <c r="B143" s="63">
        <v>100</v>
      </c>
      <c r="C143" s="47"/>
      <c r="D143" s="48">
        <f t="shared" si="18"/>
        <v>127</v>
      </c>
      <c r="E143" s="62"/>
      <c r="F143" s="62"/>
      <c r="G143" s="50">
        <f t="shared" si="19"/>
        <v>0</v>
      </c>
      <c r="H143" s="57"/>
      <c r="I143" s="67"/>
      <c r="J143" s="11" t="str">
        <f t="shared" si="20"/>
        <v/>
      </c>
      <c r="K143" s="64"/>
      <c r="L143" s="11" t="str">
        <f t="shared" si="21"/>
        <v/>
      </c>
      <c r="M143" s="68"/>
      <c r="N143" s="11" t="str">
        <f t="shared" si="22"/>
        <v/>
      </c>
    </row>
    <row r="144" spans="2:14" ht="18" customHeight="1" x14ac:dyDescent="0.25">
      <c r="B144" s="63">
        <v>100</v>
      </c>
      <c r="C144" s="47"/>
      <c r="D144" s="48">
        <f t="shared" ref="D144:D149" si="23">D143+1</f>
        <v>128</v>
      </c>
      <c r="E144" s="62"/>
      <c r="F144" s="62"/>
      <c r="G144" s="50">
        <f t="shared" ref="G144:G149" si="24">SUM(J144,L144,N144)</f>
        <v>0</v>
      </c>
      <c r="H144" s="57"/>
      <c r="I144" s="67"/>
      <c r="J144" s="11" t="str">
        <f t="shared" ref="J144:J150" si="25">IF(I144="","",TRUNC((1010/((korkeusM1000p/(HLOOKUP($B144,MDtaulu,4)*I144))^korkeusMa))-10,0))</f>
        <v/>
      </c>
      <c r="K144" s="64"/>
      <c r="L144" s="11" t="str">
        <f t="shared" ref="L144:L150" si="26">IF(K144="","",TRUNC((1010/((pituusM1000p/(HLOOKUP($B144,MDtaulu,2)*K144))^PituusMa))-10,0))</f>
        <v/>
      </c>
      <c r="M144" s="68"/>
      <c r="N144" s="11" t="str">
        <f t="shared" ref="N144:N150" si="27">IF(M144="","",TRUNC((1010/((kolmiloikkaM1000p/(HLOOKUP($B144,MDtaulu,3)*M144))^kolmiloikkaMa))-10,0))</f>
        <v/>
      </c>
    </row>
    <row r="145" spans="2:14" ht="18" customHeight="1" x14ac:dyDescent="0.25">
      <c r="B145" s="63">
        <v>100</v>
      </c>
      <c r="C145" s="47"/>
      <c r="D145" s="48">
        <f t="shared" si="23"/>
        <v>129</v>
      </c>
      <c r="E145" s="62"/>
      <c r="F145" s="62"/>
      <c r="G145" s="50">
        <f t="shared" si="24"/>
        <v>0</v>
      </c>
      <c r="H145" s="57"/>
      <c r="I145" s="67"/>
      <c r="J145" s="11" t="str">
        <f t="shared" si="25"/>
        <v/>
      </c>
      <c r="K145" s="64"/>
      <c r="L145" s="11" t="str">
        <f t="shared" si="26"/>
        <v/>
      </c>
      <c r="M145" s="68"/>
      <c r="N145" s="11" t="str">
        <f t="shared" si="27"/>
        <v/>
      </c>
    </row>
    <row r="146" spans="2:14" ht="18" customHeight="1" x14ac:dyDescent="0.25">
      <c r="B146" s="63">
        <v>100</v>
      </c>
      <c r="C146" s="47"/>
      <c r="D146" s="48">
        <f t="shared" si="23"/>
        <v>130</v>
      </c>
      <c r="E146" s="62"/>
      <c r="F146" s="62"/>
      <c r="G146" s="50">
        <f t="shared" si="24"/>
        <v>0</v>
      </c>
      <c r="H146" s="57"/>
      <c r="I146" s="67"/>
      <c r="J146" s="11" t="str">
        <f t="shared" si="25"/>
        <v/>
      </c>
      <c r="K146" s="64"/>
      <c r="L146" s="11" t="str">
        <f t="shared" si="26"/>
        <v/>
      </c>
      <c r="M146" s="68"/>
      <c r="N146" s="11" t="str">
        <f t="shared" si="27"/>
        <v/>
      </c>
    </row>
    <row r="147" spans="2:14" ht="18" customHeight="1" x14ac:dyDescent="0.25">
      <c r="B147" s="63">
        <v>100</v>
      </c>
      <c r="C147" s="47"/>
      <c r="D147" s="48">
        <f t="shared" si="23"/>
        <v>131</v>
      </c>
      <c r="E147" s="62"/>
      <c r="F147" s="62"/>
      <c r="G147" s="50">
        <f t="shared" si="24"/>
        <v>0</v>
      </c>
      <c r="H147" s="57"/>
      <c r="I147" s="67"/>
      <c r="J147" s="11" t="str">
        <f t="shared" si="25"/>
        <v/>
      </c>
      <c r="K147" s="64"/>
      <c r="L147" s="11" t="str">
        <f t="shared" si="26"/>
        <v/>
      </c>
      <c r="M147" s="68"/>
      <c r="N147" s="11" t="str">
        <f t="shared" si="27"/>
        <v/>
      </c>
    </row>
    <row r="148" spans="2:14" ht="18" customHeight="1" x14ac:dyDescent="0.25">
      <c r="B148" s="63">
        <v>100</v>
      </c>
      <c r="C148" s="47"/>
      <c r="D148" s="48">
        <f t="shared" si="23"/>
        <v>132</v>
      </c>
      <c r="E148" s="62"/>
      <c r="F148" s="62"/>
      <c r="G148" s="50">
        <f t="shared" si="24"/>
        <v>0</v>
      </c>
      <c r="H148" s="57"/>
      <c r="I148" s="67"/>
      <c r="J148" s="11" t="str">
        <f t="shared" si="25"/>
        <v/>
      </c>
      <c r="K148" s="64"/>
      <c r="L148" s="11" t="str">
        <f t="shared" si="26"/>
        <v/>
      </c>
      <c r="M148" s="68"/>
      <c r="N148" s="11" t="str">
        <f t="shared" si="27"/>
        <v/>
      </c>
    </row>
    <row r="149" spans="2:14" ht="18" customHeight="1" x14ac:dyDescent="0.25">
      <c r="B149" s="63">
        <v>100</v>
      </c>
      <c r="C149" s="47"/>
      <c r="D149" s="48">
        <f t="shared" si="23"/>
        <v>133</v>
      </c>
      <c r="E149" s="62"/>
      <c r="F149" s="62"/>
      <c r="G149" s="50">
        <f t="shared" si="24"/>
        <v>0</v>
      </c>
      <c r="H149" s="57"/>
      <c r="I149" s="67"/>
      <c r="J149" s="11" t="str">
        <f t="shared" si="25"/>
        <v/>
      </c>
      <c r="K149" s="64"/>
      <c r="L149" s="11" t="str">
        <f t="shared" si="26"/>
        <v/>
      </c>
      <c r="M149" s="68"/>
      <c r="N149" s="11" t="str">
        <f t="shared" si="27"/>
        <v/>
      </c>
    </row>
    <row r="150" spans="2:14" ht="18" customHeight="1" x14ac:dyDescent="0.25">
      <c r="B150" s="63" t="s">
        <v>7</v>
      </c>
      <c r="C150" s="87" t="s">
        <v>8</v>
      </c>
      <c r="D150" s="87" t="s">
        <v>9</v>
      </c>
      <c r="E150" s="63" t="s">
        <v>10</v>
      </c>
      <c r="F150" s="63" t="s">
        <v>11</v>
      </c>
      <c r="G150" s="63" t="s">
        <v>12</v>
      </c>
      <c r="H150" s="57"/>
      <c r="I150" s="67"/>
      <c r="J150" s="11" t="str">
        <f t="shared" si="25"/>
        <v/>
      </c>
      <c r="K150" s="64"/>
      <c r="L150" s="11" t="str">
        <f t="shared" si="26"/>
        <v/>
      </c>
      <c r="M150" s="68"/>
      <c r="N150" s="11" t="str">
        <f t="shared" si="27"/>
        <v/>
      </c>
    </row>
  </sheetData>
  <autoFilter ref="A2:P108" xr:uid="{00000000-0009-0000-0000-000000000000}"/>
  <sortState xmlns:xlrd2="http://schemas.microsoft.com/office/spreadsheetml/2017/richdata2" ref="A2:G150">
    <sortCondition ref="B2:B150"/>
    <sortCondition ref="A2:A150"/>
    <sortCondition descending="1" ref="G2:G150"/>
  </sortState>
  <phoneticPr fontId="2" type="noConversion"/>
  <hyperlinks>
    <hyperlink ref="S2" location="TulospalveluMiehet!A3:N150" display="LajittelualueMiehet!A3:N150" xr:uid="{63B8D9BA-4A4C-47FB-891F-9C07D18AAEF6}"/>
  </hyperlinks>
  <pageMargins left="0.19" right="0.13" top="0.26" bottom="0.25" header="0.16" footer="0.19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S118"/>
  <sheetViews>
    <sheetView showZeros="0" zoomScale="90" zoomScaleNormal="9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:G2"/>
    </sheetView>
  </sheetViews>
  <sheetFormatPr defaultRowHeight="15" x14ac:dyDescent="0.25"/>
  <cols>
    <col min="1" max="1" width="5.85546875" customWidth="1"/>
    <col min="2" max="2" width="5.140625" customWidth="1"/>
    <col min="3" max="3" width="6" customWidth="1"/>
    <col min="4" max="4" width="5.42578125" customWidth="1"/>
    <col min="5" max="5" width="26.140625" customWidth="1"/>
    <col min="6" max="6" width="34" customWidth="1"/>
    <col min="7" max="7" width="10.5703125" customWidth="1"/>
    <col min="8" max="8" width="1.7109375" customWidth="1"/>
    <col min="9" max="9" width="12.5703125" customWidth="1"/>
    <col min="10" max="10" width="10.5703125" customWidth="1"/>
    <col min="11" max="11" width="12.85546875" customWidth="1"/>
    <col min="12" max="12" width="11.140625" customWidth="1"/>
    <col min="13" max="13" width="14.7109375" customWidth="1"/>
    <col min="14" max="14" width="10.7109375" customWidth="1"/>
    <col min="15" max="15" width="4.7109375" customWidth="1"/>
    <col min="16" max="16" width="3.28515625" hidden="1" customWidth="1"/>
    <col min="17" max="17" width="11" bestFit="1" customWidth="1"/>
    <col min="18" max="18" width="15" customWidth="1"/>
    <col min="19" max="19" width="24.85546875" customWidth="1"/>
  </cols>
  <sheetData>
    <row r="1" spans="1:19" ht="62.25" customHeight="1" x14ac:dyDescent="0.3">
      <c r="A1" s="37" t="s">
        <v>31</v>
      </c>
      <c r="B1" s="8"/>
      <c r="C1" s="9"/>
      <c r="D1" s="10"/>
      <c r="E1" s="14" t="s">
        <v>1</v>
      </c>
      <c r="F1" s="15" t="s">
        <v>2</v>
      </c>
      <c r="G1" s="12">
        <v>44478</v>
      </c>
      <c r="H1" s="9"/>
      <c r="I1" s="65" t="s">
        <v>3</v>
      </c>
      <c r="J1" s="66" t="s">
        <v>32</v>
      </c>
      <c r="K1" s="65" t="s">
        <v>5</v>
      </c>
      <c r="L1" s="66" t="s">
        <v>32</v>
      </c>
      <c r="M1" s="65" t="s">
        <v>6</v>
      </c>
      <c r="N1" s="66" t="s">
        <v>32</v>
      </c>
      <c r="Q1" s="80" t="s">
        <v>70</v>
      </c>
      <c r="R1" s="37" t="s">
        <v>73</v>
      </c>
      <c r="S1" t="s">
        <v>72</v>
      </c>
    </row>
    <row r="2" spans="1:19" ht="19.5" customHeight="1" x14ac:dyDescent="0.25">
      <c r="A2" s="59"/>
      <c r="B2" t="s">
        <v>7</v>
      </c>
      <c r="C2" s="1" t="s">
        <v>8</v>
      </c>
      <c r="D2" s="1" t="s">
        <v>9</v>
      </c>
      <c r="E2" t="s">
        <v>10</v>
      </c>
      <c r="F2" t="s">
        <v>11</v>
      </c>
      <c r="G2" t="s">
        <v>12</v>
      </c>
      <c r="H2" s="3"/>
      <c r="I2" s="51" t="s">
        <v>13</v>
      </c>
      <c r="J2" s="52" t="s">
        <v>14</v>
      </c>
      <c r="K2" s="51" t="s">
        <v>13</v>
      </c>
      <c r="L2" s="52" t="s">
        <v>14</v>
      </c>
      <c r="M2" s="51" t="s">
        <v>13</v>
      </c>
      <c r="N2" s="51" t="s">
        <v>14</v>
      </c>
      <c r="P2" s="36" t="s">
        <v>15</v>
      </c>
      <c r="S2" s="83" t="s">
        <v>74</v>
      </c>
    </row>
    <row r="3" spans="1:19" ht="18" customHeight="1" x14ac:dyDescent="0.25">
      <c r="A3" s="54" t="s">
        <v>22</v>
      </c>
      <c r="B3" s="43">
        <v>30</v>
      </c>
      <c r="C3" s="44"/>
      <c r="D3" s="45">
        <v>0</v>
      </c>
      <c r="E3" s="44" t="s">
        <v>33</v>
      </c>
      <c r="F3" s="44"/>
      <c r="G3" s="45">
        <f t="shared" ref="G3:G34" si="0">SUM(J3,L3,N3)</f>
        <v>0</v>
      </c>
      <c r="H3" s="56"/>
      <c r="I3" s="39"/>
      <c r="J3" s="53"/>
      <c r="K3" s="39"/>
      <c r="L3" s="53"/>
      <c r="M3" s="41"/>
      <c r="N3" s="53"/>
      <c r="P3">
        <v>5000</v>
      </c>
    </row>
    <row r="4" spans="1:19" ht="18" customHeight="1" x14ac:dyDescent="0.25">
      <c r="A4" s="54" t="s">
        <v>22</v>
      </c>
      <c r="B4" s="43">
        <v>35</v>
      </c>
      <c r="C4" s="44"/>
      <c r="D4" s="45">
        <v>0</v>
      </c>
      <c r="E4" s="44" t="s">
        <v>34</v>
      </c>
      <c r="F4" s="44"/>
      <c r="G4" s="45">
        <f t="shared" si="0"/>
        <v>0</v>
      </c>
      <c r="H4" s="56"/>
      <c r="I4" s="39"/>
      <c r="J4" s="53"/>
      <c r="K4" s="73"/>
      <c r="L4" s="75"/>
      <c r="M4" s="77"/>
      <c r="N4" s="75"/>
      <c r="P4" s="55">
        <f>SUM(J4,L4,N4)</f>
        <v>0</v>
      </c>
    </row>
    <row r="5" spans="1:19" ht="18" customHeight="1" x14ac:dyDescent="0.25">
      <c r="A5" s="54" t="s">
        <v>22</v>
      </c>
      <c r="B5" s="43">
        <v>40</v>
      </c>
      <c r="C5" s="44"/>
      <c r="D5" s="45">
        <v>0</v>
      </c>
      <c r="E5" s="44" t="s">
        <v>35</v>
      </c>
      <c r="F5" s="44"/>
      <c r="G5" s="45">
        <f t="shared" si="0"/>
        <v>0</v>
      </c>
      <c r="H5" s="56"/>
      <c r="I5" s="39"/>
      <c r="J5" s="53"/>
      <c r="K5" s="39"/>
      <c r="L5" s="53"/>
      <c r="M5" s="41"/>
      <c r="N5" s="53"/>
      <c r="P5" s="55">
        <f>SUM(J5,L5,N5)</f>
        <v>0</v>
      </c>
    </row>
    <row r="6" spans="1:19" ht="18" customHeight="1" x14ac:dyDescent="0.25">
      <c r="A6" s="54" t="s">
        <v>22</v>
      </c>
      <c r="B6" s="43">
        <v>45</v>
      </c>
      <c r="C6" s="44"/>
      <c r="D6" s="45">
        <v>0</v>
      </c>
      <c r="E6" s="44" t="s">
        <v>36</v>
      </c>
      <c r="F6" s="46"/>
      <c r="G6" s="45">
        <f t="shared" si="0"/>
        <v>0</v>
      </c>
      <c r="H6" s="56"/>
      <c r="I6" s="39"/>
      <c r="J6" s="53"/>
      <c r="K6" s="39"/>
      <c r="L6" s="53"/>
      <c r="M6" s="41"/>
      <c r="N6" s="53"/>
      <c r="P6" s="55">
        <f>SUM(J6,L6,N6)</f>
        <v>0</v>
      </c>
    </row>
    <row r="7" spans="1:19" ht="18" customHeight="1" x14ac:dyDescent="0.25">
      <c r="A7" s="54" t="s">
        <v>22</v>
      </c>
      <c r="B7" s="43">
        <v>50</v>
      </c>
      <c r="C7" s="44"/>
      <c r="D7" s="45">
        <v>0</v>
      </c>
      <c r="E7" s="44" t="s">
        <v>37</v>
      </c>
      <c r="F7" s="44"/>
      <c r="G7" s="45">
        <f t="shared" si="0"/>
        <v>0</v>
      </c>
      <c r="H7" s="56"/>
      <c r="I7" s="39"/>
      <c r="J7" s="53"/>
      <c r="K7" s="39"/>
      <c r="L7" s="53"/>
      <c r="M7" s="41"/>
      <c r="N7" s="53"/>
      <c r="P7" s="55">
        <f>SUM(J7,L7,N7)</f>
        <v>0</v>
      </c>
    </row>
    <row r="8" spans="1:19" ht="18" customHeight="1" x14ac:dyDescent="0.25">
      <c r="A8" s="54" t="s">
        <v>22</v>
      </c>
      <c r="B8" s="43">
        <v>55</v>
      </c>
      <c r="C8" s="44"/>
      <c r="D8" s="45">
        <v>0</v>
      </c>
      <c r="E8" s="44" t="s">
        <v>38</v>
      </c>
      <c r="F8" s="46"/>
      <c r="G8" s="45">
        <f t="shared" si="0"/>
        <v>0</v>
      </c>
      <c r="H8" s="56"/>
      <c r="I8" s="39"/>
      <c r="J8" s="53"/>
      <c r="K8" s="39"/>
      <c r="L8" s="53"/>
      <c r="M8" s="41"/>
      <c r="N8" s="53"/>
      <c r="P8" s="55">
        <f>SUM(J8,L8,N8)</f>
        <v>0</v>
      </c>
    </row>
    <row r="9" spans="1:19" ht="18" customHeight="1" x14ac:dyDescent="0.25">
      <c r="A9" s="54" t="s">
        <v>22</v>
      </c>
      <c r="B9" s="43">
        <v>60</v>
      </c>
      <c r="C9" s="46"/>
      <c r="D9" s="45">
        <v>0</v>
      </c>
      <c r="E9" s="44" t="s">
        <v>39</v>
      </c>
      <c r="F9" s="46"/>
      <c r="G9" s="45">
        <f t="shared" si="0"/>
        <v>0</v>
      </c>
      <c r="H9" s="56"/>
      <c r="I9" s="39"/>
      <c r="J9" s="53"/>
      <c r="K9" s="39"/>
      <c r="L9" s="53"/>
      <c r="M9" s="41"/>
      <c r="N9" s="53"/>
      <c r="P9">
        <v>5000</v>
      </c>
    </row>
    <row r="10" spans="1:19" ht="18" customHeight="1" x14ac:dyDescent="0.25">
      <c r="A10" s="54" t="s">
        <v>22</v>
      </c>
      <c r="B10" s="43">
        <v>65</v>
      </c>
      <c r="C10" s="46"/>
      <c r="D10" s="45">
        <v>0</v>
      </c>
      <c r="E10" s="44" t="s">
        <v>40</v>
      </c>
      <c r="F10" s="46"/>
      <c r="G10" s="45">
        <f t="shared" si="0"/>
        <v>0</v>
      </c>
      <c r="H10" s="56"/>
      <c r="I10" s="39"/>
      <c r="J10" s="53"/>
      <c r="K10" s="74"/>
      <c r="L10" s="76"/>
      <c r="M10" s="78"/>
      <c r="N10" s="76"/>
      <c r="P10" s="55">
        <f t="shared" ref="P10:P19" si="1">SUM(J10,L10,N10)</f>
        <v>0</v>
      </c>
    </row>
    <row r="11" spans="1:19" ht="18" customHeight="1" x14ac:dyDescent="0.25">
      <c r="A11" s="54" t="s">
        <v>22</v>
      </c>
      <c r="B11" s="43">
        <v>70</v>
      </c>
      <c r="C11" s="46"/>
      <c r="D11" s="45">
        <v>0</v>
      </c>
      <c r="E11" s="44" t="s">
        <v>41</v>
      </c>
      <c r="F11" s="46"/>
      <c r="G11" s="45">
        <f t="shared" si="0"/>
        <v>0</v>
      </c>
      <c r="H11" s="56"/>
      <c r="I11" s="39"/>
      <c r="J11" s="53"/>
      <c r="K11" s="39"/>
      <c r="L11" s="53"/>
      <c r="M11" s="41"/>
      <c r="N11" s="53"/>
      <c r="P11" s="55">
        <f t="shared" si="1"/>
        <v>0</v>
      </c>
    </row>
    <row r="12" spans="1:19" ht="18" customHeight="1" x14ac:dyDescent="0.25">
      <c r="A12" s="54" t="s">
        <v>22</v>
      </c>
      <c r="B12" s="43">
        <v>75</v>
      </c>
      <c r="C12" s="46"/>
      <c r="D12" s="45">
        <v>0</v>
      </c>
      <c r="E12" s="44" t="s">
        <v>42</v>
      </c>
      <c r="F12" s="46"/>
      <c r="G12" s="45">
        <f t="shared" si="0"/>
        <v>0</v>
      </c>
      <c r="H12" s="56"/>
      <c r="I12" s="39"/>
      <c r="J12" s="53"/>
      <c r="K12" s="73"/>
      <c r="L12" s="75"/>
      <c r="M12" s="77"/>
      <c r="N12" s="75"/>
      <c r="P12" s="55">
        <f t="shared" si="1"/>
        <v>0</v>
      </c>
    </row>
    <row r="13" spans="1:19" ht="18" customHeight="1" x14ac:dyDescent="0.25">
      <c r="A13" s="54" t="s">
        <v>22</v>
      </c>
      <c r="B13" s="43">
        <v>80</v>
      </c>
      <c r="C13" s="46"/>
      <c r="D13" s="45">
        <v>0</v>
      </c>
      <c r="E13" s="44" t="s">
        <v>43</v>
      </c>
      <c r="F13" s="46"/>
      <c r="G13" s="45">
        <f t="shared" si="0"/>
        <v>0</v>
      </c>
      <c r="H13" s="56"/>
      <c r="I13" s="39"/>
      <c r="J13" s="53"/>
      <c r="K13" s="39"/>
      <c r="L13" s="53"/>
      <c r="M13" s="41"/>
      <c r="N13" s="53"/>
      <c r="P13" s="55">
        <f t="shared" si="1"/>
        <v>0</v>
      </c>
    </row>
    <row r="14" spans="1:19" ht="18" customHeight="1" x14ac:dyDescent="0.25">
      <c r="A14" s="54" t="s">
        <v>22</v>
      </c>
      <c r="B14" s="43">
        <v>85</v>
      </c>
      <c r="C14" s="46"/>
      <c r="D14" s="45">
        <v>0</v>
      </c>
      <c r="E14" s="44" t="s">
        <v>44</v>
      </c>
      <c r="F14" s="46"/>
      <c r="G14" s="45">
        <f t="shared" si="0"/>
        <v>0</v>
      </c>
      <c r="H14" s="56"/>
      <c r="I14" s="39"/>
      <c r="J14" s="53"/>
      <c r="K14" s="39"/>
      <c r="L14" s="53"/>
      <c r="M14" s="41"/>
      <c r="N14" s="53"/>
      <c r="P14" s="55">
        <f t="shared" si="1"/>
        <v>0</v>
      </c>
    </row>
    <row r="15" spans="1:19" ht="18" customHeight="1" x14ac:dyDescent="0.25">
      <c r="A15" s="54" t="s">
        <v>22</v>
      </c>
      <c r="B15" s="43">
        <v>90</v>
      </c>
      <c r="C15" s="46"/>
      <c r="D15" s="45">
        <v>0</v>
      </c>
      <c r="E15" s="44" t="s">
        <v>67</v>
      </c>
      <c r="F15" s="46"/>
      <c r="G15" s="45">
        <f t="shared" si="0"/>
        <v>0</v>
      </c>
      <c r="H15" s="56"/>
      <c r="I15" s="39"/>
      <c r="J15" s="53"/>
      <c r="K15" s="39"/>
      <c r="L15" s="53"/>
      <c r="M15" s="41"/>
      <c r="N15" s="53"/>
      <c r="P15" s="55">
        <f t="shared" si="1"/>
        <v>0</v>
      </c>
    </row>
    <row r="16" spans="1:19" ht="18" customHeight="1" x14ac:dyDescent="0.25">
      <c r="A16" s="54" t="s">
        <v>22</v>
      </c>
      <c r="B16" s="43">
        <v>95</v>
      </c>
      <c r="C16" s="46"/>
      <c r="D16" s="45">
        <v>0</v>
      </c>
      <c r="E16" s="44" t="s">
        <v>68</v>
      </c>
      <c r="F16" s="46"/>
      <c r="G16" s="45">
        <f t="shared" si="0"/>
        <v>0</v>
      </c>
      <c r="H16" s="56"/>
      <c r="I16" s="39"/>
      <c r="J16" s="53"/>
      <c r="K16" s="39"/>
      <c r="L16" s="53"/>
      <c r="M16" s="41"/>
      <c r="N16" s="53"/>
      <c r="P16" s="55">
        <f t="shared" si="1"/>
        <v>0</v>
      </c>
    </row>
    <row r="17" spans="2:16" ht="18" customHeight="1" x14ac:dyDescent="0.25">
      <c r="B17" s="63">
        <v>100</v>
      </c>
      <c r="C17" s="47"/>
      <c r="D17" s="48">
        <f t="shared" ref="D17:D48" si="2">D16+1</f>
        <v>1</v>
      </c>
      <c r="E17" s="62"/>
      <c r="F17" s="62"/>
      <c r="G17" s="58">
        <f t="shared" si="0"/>
        <v>0</v>
      </c>
      <c r="H17" s="56"/>
      <c r="I17" s="67"/>
      <c r="J17" s="13" t="str">
        <f t="shared" ref="J17:J48" si="3">IF(I17="","",TRUNC((1010/((NaKORa1000p/(HLOOKUP($B17,NaitenDtaulu,4)*I17))^NaKORa))-10,0))</f>
        <v/>
      </c>
      <c r="K17" s="64"/>
      <c r="L17" s="13" t="str">
        <f t="shared" ref="L17:L48" si="4">IF(K17="","",TRUNC((1010/((NaistenPIT1000p/(HLOOKUP($B17,NaitenDtaulu,2)*K17))^NaistenPITa))-10,0))</f>
        <v/>
      </c>
      <c r="M17" s="68"/>
      <c r="N17" s="13" t="str">
        <f t="shared" ref="N17:N48" si="5">IF(M17="","",TRUNC((1010/((NaistLOIK1000p/(HLOOKUP($B17,NaitenDtaulu,3)*M17))^NaistenLOIKa))-10,0))</f>
        <v/>
      </c>
      <c r="P17" s="55">
        <f t="shared" si="1"/>
        <v>0</v>
      </c>
    </row>
    <row r="18" spans="2:16" ht="18" customHeight="1" x14ac:dyDescent="0.25">
      <c r="B18" s="63">
        <v>100</v>
      </c>
      <c r="C18" s="47"/>
      <c r="D18" s="48">
        <f t="shared" si="2"/>
        <v>2</v>
      </c>
      <c r="E18" s="62"/>
      <c r="F18" s="62"/>
      <c r="G18" s="58">
        <f t="shared" si="0"/>
        <v>0</v>
      </c>
      <c r="H18" s="56"/>
      <c r="I18" s="67"/>
      <c r="J18" s="13" t="str">
        <f t="shared" si="3"/>
        <v/>
      </c>
      <c r="K18" s="64"/>
      <c r="L18" s="13" t="str">
        <f t="shared" si="4"/>
        <v/>
      </c>
      <c r="M18" s="68"/>
      <c r="N18" s="13" t="str">
        <f t="shared" si="5"/>
        <v/>
      </c>
      <c r="P18" s="55">
        <f t="shared" si="1"/>
        <v>0</v>
      </c>
    </row>
    <row r="19" spans="2:16" ht="18" customHeight="1" x14ac:dyDescent="0.25">
      <c r="B19" s="63">
        <v>100</v>
      </c>
      <c r="C19" s="47"/>
      <c r="D19" s="48">
        <f t="shared" si="2"/>
        <v>3</v>
      </c>
      <c r="E19" s="62"/>
      <c r="F19" s="62"/>
      <c r="G19" s="58">
        <f t="shared" si="0"/>
        <v>0</v>
      </c>
      <c r="H19" s="56"/>
      <c r="I19" s="67"/>
      <c r="J19" s="13" t="str">
        <f t="shared" si="3"/>
        <v/>
      </c>
      <c r="K19" s="64"/>
      <c r="L19" s="13" t="str">
        <f t="shared" si="4"/>
        <v/>
      </c>
      <c r="M19" s="68"/>
      <c r="N19" s="13" t="str">
        <f t="shared" si="5"/>
        <v/>
      </c>
      <c r="P19" s="55">
        <f t="shared" si="1"/>
        <v>0</v>
      </c>
    </row>
    <row r="20" spans="2:16" ht="18" customHeight="1" x14ac:dyDescent="0.25">
      <c r="B20" s="63">
        <v>100</v>
      </c>
      <c r="C20" s="47"/>
      <c r="D20" s="48">
        <f t="shared" si="2"/>
        <v>4</v>
      </c>
      <c r="E20" s="62"/>
      <c r="F20" s="62"/>
      <c r="G20" s="58">
        <f t="shared" si="0"/>
        <v>0</v>
      </c>
      <c r="H20" s="56"/>
      <c r="I20" s="67"/>
      <c r="J20" s="13" t="str">
        <f t="shared" si="3"/>
        <v/>
      </c>
      <c r="K20" s="64"/>
      <c r="L20" s="13" t="str">
        <f t="shared" si="4"/>
        <v/>
      </c>
      <c r="M20" s="68"/>
      <c r="N20" s="13" t="str">
        <f t="shared" si="5"/>
        <v/>
      </c>
      <c r="P20">
        <v>5000</v>
      </c>
    </row>
    <row r="21" spans="2:16" ht="18" customHeight="1" x14ac:dyDescent="0.25">
      <c r="B21" s="63">
        <v>100</v>
      </c>
      <c r="C21" s="47"/>
      <c r="D21" s="48">
        <f t="shared" si="2"/>
        <v>5</v>
      </c>
      <c r="E21" s="62"/>
      <c r="F21" s="62"/>
      <c r="G21" s="58">
        <f t="shared" si="0"/>
        <v>0</v>
      </c>
      <c r="H21" s="56"/>
      <c r="I21" s="67"/>
      <c r="J21" s="13" t="str">
        <f t="shared" si="3"/>
        <v/>
      </c>
      <c r="K21" s="64"/>
      <c r="L21" s="13" t="str">
        <f t="shared" si="4"/>
        <v/>
      </c>
      <c r="M21" s="68"/>
      <c r="N21" s="13" t="str">
        <f t="shared" si="5"/>
        <v/>
      </c>
      <c r="P21" s="55">
        <f t="shared" ref="P21:P32" si="6">SUM(J21,L21,N21)</f>
        <v>0</v>
      </c>
    </row>
    <row r="22" spans="2:16" ht="18" customHeight="1" x14ac:dyDescent="0.25">
      <c r="B22" s="63">
        <v>100</v>
      </c>
      <c r="C22" s="47"/>
      <c r="D22" s="48">
        <f t="shared" si="2"/>
        <v>6</v>
      </c>
      <c r="E22" s="62"/>
      <c r="F22" s="62"/>
      <c r="G22" s="58">
        <f t="shared" si="0"/>
        <v>0</v>
      </c>
      <c r="H22" s="56"/>
      <c r="I22" s="67"/>
      <c r="J22" s="13" t="str">
        <f t="shared" si="3"/>
        <v/>
      </c>
      <c r="K22" s="64"/>
      <c r="L22" s="13" t="str">
        <f t="shared" si="4"/>
        <v/>
      </c>
      <c r="M22" s="68"/>
      <c r="N22" s="13" t="str">
        <f t="shared" si="5"/>
        <v/>
      </c>
      <c r="P22" s="55">
        <f t="shared" si="6"/>
        <v>0</v>
      </c>
    </row>
    <row r="23" spans="2:16" ht="18" customHeight="1" x14ac:dyDescent="0.25">
      <c r="B23" s="63">
        <v>100</v>
      </c>
      <c r="C23" s="47"/>
      <c r="D23" s="48">
        <f t="shared" si="2"/>
        <v>7</v>
      </c>
      <c r="E23" s="62"/>
      <c r="F23" s="62"/>
      <c r="G23" s="58">
        <f t="shared" si="0"/>
        <v>0</v>
      </c>
      <c r="H23" s="56"/>
      <c r="I23" s="67"/>
      <c r="J23" s="13" t="str">
        <f t="shared" si="3"/>
        <v/>
      </c>
      <c r="K23" s="64"/>
      <c r="L23" s="13" t="str">
        <f t="shared" si="4"/>
        <v/>
      </c>
      <c r="M23" s="68"/>
      <c r="N23" s="13" t="str">
        <f t="shared" si="5"/>
        <v/>
      </c>
      <c r="P23" s="55">
        <f t="shared" si="6"/>
        <v>0</v>
      </c>
    </row>
    <row r="24" spans="2:16" ht="18" customHeight="1" x14ac:dyDescent="0.25">
      <c r="B24" s="63">
        <v>100</v>
      </c>
      <c r="C24" s="47"/>
      <c r="D24" s="48">
        <f t="shared" si="2"/>
        <v>8</v>
      </c>
      <c r="E24" s="62"/>
      <c r="F24" s="62"/>
      <c r="G24" s="58">
        <f t="shared" si="0"/>
        <v>0</v>
      </c>
      <c r="H24" s="56"/>
      <c r="I24" s="67"/>
      <c r="J24" s="13" t="str">
        <f t="shared" si="3"/>
        <v/>
      </c>
      <c r="K24" s="64"/>
      <c r="L24" s="13" t="str">
        <f t="shared" si="4"/>
        <v/>
      </c>
      <c r="M24" s="68"/>
      <c r="N24" s="13" t="str">
        <f t="shared" si="5"/>
        <v/>
      </c>
      <c r="P24" s="55">
        <f t="shared" si="6"/>
        <v>0</v>
      </c>
    </row>
    <row r="25" spans="2:16" ht="18" customHeight="1" x14ac:dyDescent="0.25">
      <c r="B25" s="63">
        <v>100</v>
      </c>
      <c r="C25" s="47"/>
      <c r="D25" s="48">
        <f t="shared" si="2"/>
        <v>9</v>
      </c>
      <c r="E25" s="62"/>
      <c r="F25" s="62"/>
      <c r="G25" s="58">
        <f t="shared" si="0"/>
        <v>0</v>
      </c>
      <c r="H25" s="56"/>
      <c r="I25" s="67"/>
      <c r="J25" s="13" t="str">
        <f t="shared" si="3"/>
        <v/>
      </c>
      <c r="K25" s="64"/>
      <c r="L25" s="13" t="str">
        <f t="shared" si="4"/>
        <v/>
      </c>
      <c r="M25" s="68"/>
      <c r="N25" s="13" t="str">
        <f t="shared" si="5"/>
        <v/>
      </c>
      <c r="P25" s="55">
        <f t="shared" si="6"/>
        <v>0</v>
      </c>
    </row>
    <row r="26" spans="2:16" ht="18" customHeight="1" x14ac:dyDescent="0.25">
      <c r="B26" s="63">
        <v>100</v>
      </c>
      <c r="C26" s="47"/>
      <c r="D26" s="48">
        <f t="shared" si="2"/>
        <v>10</v>
      </c>
      <c r="E26" s="62"/>
      <c r="F26" s="62"/>
      <c r="G26" s="58">
        <f t="shared" si="0"/>
        <v>0</v>
      </c>
      <c r="H26" s="56"/>
      <c r="I26" s="67"/>
      <c r="J26" s="13" t="str">
        <f t="shared" si="3"/>
        <v/>
      </c>
      <c r="K26" s="64"/>
      <c r="L26" s="13" t="str">
        <f t="shared" si="4"/>
        <v/>
      </c>
      <c r="M26" s="68"/>
      <c r="N26" s="13" t="str">
        <f t="shared" si="5"/>
        <v/>
      </c>
      <c r="P26" s="55">
        <f t="shared" si="6"/>
        <v>0</v>
      </c>
    </row>
    <row r="27" spans="2:16" ht="18" customHeight="1" x14ac:dyDescent="0.25">
      <c r="B27" s="63">
        <v>100</v>
      </c>
      <c r="C27" s="47"/>
      <c r="D27" s="48">
        <f t="shared" si="2"/>
        <v>11</v>
      </c>
      <c r="E27" s="62"/>
      <c r="F27" s="62"/>
      <c r="G27" s="58">
        <f t="shared" si="0"/>
        <v>0</v>
      </c>
      <c r="H27" s="56"/>
      <c r="I27" s="67"/>
      <c r="J27" s="13" t="str">
        <f t="shared" si="3"/>
        <v/>
      </c>
      <c r="K27" s="64"/>
      <c r="L27" s="13" t="str">
        <f t="shared" si="4"/>
        <v/>
      </c>
      <c r="M27" s="68"/>
      <c r="N27" s="13" t="str">
        <f t="shared" si="5"/>
        <v/>
      </c>
      <c r="P27" s="55">
        <f t="shared" si="6"/>
        <v>0</v>
      </c>
    </row>
    <row r="28" spans="2:16" ht="18" customHeight="1" x14ac:dyDescent="0.25">
      <c r="B28" s="63">
        <v>100</v>
      </c>
      <c r="C28" s="47"/>
      <c r="D28" s="48">
        <f t="shared" si="2"/>
        <v>12</v>
      </c>
      <c r="E28" s="62"/>
      <c r="F28" s="62"/>
      <c r="G28" s="58">
        <f t="shared" si="0"/>
        <v>0</v>
      </c>
      <c r="H28" s="56"/>
      <c r="I28" s="67"/>
      <c r="J28" s="13" t="str">
        <f t="shared" si="3"/>
        <v/>
      </c>
      <c r="K28" s="64"/>
      <c r="L28" s="13" t="str">
        <f t="shared" si="4"/>
        <v/>
      </c>
      <c r="M28" s="68"/>
      <c r="N28" s="13" t="str">
        <f t="shared" si="5"/>
        <v/>
      </c>
      <c r="P28" s="55">
        <f t="shared" si="6"/>
        <v>0</v>
      </c>
    </row>
    <row r="29" spans="2:16" ht="18" customHeight="1" x14ac:dyDescent="0.25">
      <c r="B29" s="63">
        <v>100</v>
      </c>
      <c r="C29" s="47"/>
      <c r="D29" s="48">
        <f t="shared" si="2"/>
        <v>13</v>
      </c>
      <c r="E29" s="62"/>
      <c r="F29" s="62"/>
      <c r="G29" s="58">
        <f t="shared" si="0"/>
        <v>0</v>
      </c>
      <c r="H29" s="56"/>
      <c r="I29" s="67"/>
      <c r="J29" s="13" t="str">
        <f t="shared" si="3"/>
        <v/>
      </c>
      <c r="K29" s="64"/>
      <c r="L29" s="13" t="str">
        <f t="shared" si="4"/>
        <v/>
      </c>
      <c r="M29" s="68"/>
      <c r="N29" s="13" t="str">
        <f t="shared" si="5"/>
        <v/>
      </c>
      <c r="P29" s="55">
        <f t="shared" si="6"/>
        <v>0</v>
      </c>
    </row>
    <row r="30" spans="2:16" ht="18" customHeight="1" x14ac:dyDescent="0.25">
      <c r="B30" s="63">
        <v>100</v>
      </c>
      <c r="C30" s="47"/>
      <c r="D30" s="48">
        <f t="shared" si="2"/>
        <v>14</v>
      </c>
      <c r="E30" s="62"/>
      <c r="F30" s="62"/>
      <c r="G30" s="58">
        <f t="shared" si="0"/>
        <v>0</v>
      </c>
      <c r="H30" s="56"/>
      <c r="I30" s="67"/>
      <c r="J30" s="13" t="str">
        <f t="shared" si="3"/>
        <v/>
      </c>
      <c r="K30" s="64"/>
      <c r="L30" s="13" t="str">
        <f t="shared" si="4"/>
        <v/>
      </c>
      <c r="M30" s="68"/>
      <c r="N30" s="13" t="str">
        <f t="shared" si="5"/>
        <v/>
      </c>
      <c r="P30" s="55">
        <f t="shared" si="6"/>
        <v>0</v>
      </c>
    </row>
    <row r="31" spans="2:16" ht="18" customHeight="1" x14ac:dyDescent="0.25">
      <c r="B31" s="63">
        <v>100</v>
      </c>
      <c r="C31" s="47"/>
      <c r="D31" s="48">
        <f t="shared" si="2"/>
        <v>15</v>
      </c>
      <c r="E31" s="62"/>
      <c r="F31" s="62"/>
      <c r="G31" s="58">
        <f t="shared" si="0"/>
        <v>0</v>
      </c>
      <c r="H31" s="56"/>
      <c r="I31" s="67"/>
      <c r="J31" s="13" t="str">
        <f t="shared" si="3"/>
        <v/>
      </c>
      <c r="K31" s="64"/>
      <c r="L31" s="13" t="str">
        <f t="shared" si="4"/>
        <v/>
      </c>
      <c r="M31" s="68"/>
      <c r="N31" s="13" t="str">
        <f t="shared" si="5"/>
        <v/>
      </c>
      <c r="P31" s="55">
        <f t="shared" si="6"/>
        <v>0</v>
      </c>
    </row>
    <row r="32" spans="2:16" ht="18" customHeight="1" x14ac:dyDescent="0.25">
      <c r="B32" s="63">
        <v>100</v>
      </c>
      <c r="C32" s="47"/>
      <c r="D32" s="48">
        <f t="shared" si="2"/>
        <v>16</v>
      </c>
      <c r="E32" s="62"/>
      <c r="F32" s="62"/>
      <c r="G32" s="58">
        <f t="shared" si="0"/>
        <v>0</v>
      </c>
      <c r="H32" s="56"/>
      <c r="I32" s="67"/>
      <c r="J32" s="13" t="str">
        <f t="shared" si="3"/>
        <v/>
      </c>
      <c r="K32" s="64"/>
      <c r="L32" s="13" t="str">
        <f t="shared" si="4"/>
        <v/>
      </c>
      <c r="M32" s="68"/>
      <c r="N32" s="13" t="str">
        <f t="shared" si="5"/>
        <v/>
      </c>
      <c r="P32" s="55">
        <f t="shared" si="6"/>
        <v>0</v>
      </c>
    </row>
    <row r="33" spans="2:16" ht="18" customHeight="1" x14ac:dyDescent="0.25">
      <c r="B33" s="63">
        <v>100</v>
      </c>
      <c r="C33" s="47"/>
      <c r="D33" s="48">
        <f t="shared" si="2"/>
        <v>17</v>
      </c>
      <c r="E33" s="62"/>
      <c r="F33" s="62"/>
      <c r="G33" s="58">
        <f t="shared" si="0"/>
        <v>0</v>
      </c>
      <c r="H33" s="56"/>
      <c r="I33" s="67"/>
      <c r="J33" s="13" t="str">
        <f t="shared" si="3"/>
        <v/>
      </c>
      <c r="K33" s="64"/>
      <c r="L33" s="13" t="str">
        <f t="shared" si="4"/>
        <v/>
      </c>
      <c r="M33" s="68"/>
      <c r="N33" s="13" t="str">
        <f t="shared" si="5"/>
        <v/>
      </c>
      <c r="P33">
        <v>5000</v>
      </c>
    </row>
    <row r="34" spans="2:16" ht="18" customHeight="1" x14ac:dyDescent="0.25">
      <c r="B34" s="63">
        <v>100</v>
      </c>
      <c r="C34" s="47"/>
      <c r="D34" s="48">
        <f t="shared" si="2"/>
        <v>18</v>
      </c>
      <c r="E34" s="62"/>
      <c r="F34" s="62"/>
      <c r="G34" s="58">
        <f t="shared" si="0"/>
        <v>0</v>
      </c>
      <c r="H34" s="56"/>
      <c r="I34" s="67"/>
      <c r="J34" s="13" t="str">
        <f t="shared" si="3"/>
        <v/>
      </c>
      <c r="K34" s="64"/>
      <c r="L34" s="13" t="str">
        <f t="shared" si="4"/>
        <v/>
      </c>
      <c r="M34" s="68"/>
      <c r="N34" s="13" t="str">
        <f t="shared" si="5"/>
        <v/>
      </c>
      <c r="P34" s="55">
        <f>SUM(J34,L34,N34)</f>
        <v>0</v>
      </c>
    </row>
    <row r="35" spans="2:16" ht="18" customHeight="1" x14ac:dyDescent="0.25">
      <c r="B35" s="63">
        <v>100</v>
      </c>
      <c r="C35" s="47"/>
      <c r="D35" s="48">
        <f t="shared" si="2"/>
        <v>19</v>
      </c>
      <c r="E35" s="62"/>
      <c r="F35" s="62"/>
      <c r="G35" s="58">
        <f t="shared" ref="G35:G66" si="7">SUM(J35,L35,N35)</f>
        <v>0</v>
      </c>
      <c r="H35" s="56"/>
      <c r="I35" s="67"/>
      <c r="J35" s="13" t="str">
        <f t="shared" si="3"/>
        <v/>
      </c>
      <c r="K35" s="64"/>
      <c r="L35" s="13" t="str">
        <f t="shared" si="4"/>
        <v/>
      </c>
      <c r="M35" s="68"/>
      <c r="N35" s="13" t="str">
        <f t="shared" si="5"/>
        <v/>
      </c>
      <c r="P35" s="55">
        <f>SUM(J35,L35,N35)</f>
        <v>0</v>
      </c>
    </row>
    <row r="36" spans="2:16" ht="18" customHeight="1" x14ac:dyDescent="0.25">
      <c r="B36" s="63">
        <v>100</v>
      </c>
      <c r="C36" s="47"/>
      <c r="D36" s="48">
        <f t="shared" si="2"/>
        <v>20</v>
      </c>
      <c r="E36" s="62"/>
      <c r="F36" s="62"/>
      <c r="G36" s="58">
        <f t="shared" si="7"/>
        <v>0</v>
      </c>
      <c r="H36" s="56"/>
      <c r="I36" s="67"/>
      <c r="J36" s="13" t="str">
        <f t="shared" si="3"/>
        <v/>
      </c>
      <c r="K36" s="64"/>
      <c r="L36" s="13" t="str">
        <f t="shared" si="4"/>
        <v/>
      </c>
      <c r="M36" s="68"/>
      <c r="N36" s="13" t="str">
        <f t="shared" si="5"/>
        <v/>
      </c>
      <c r="P36" s="55">
        <f>SUM(J36,L36,N36)</f>
        <v>0</v>
      </c>
    </row>
    <row r="37" spans="2:16" ht="18" customHeight="1" x14ac:dyDescent="0.25">
      <c r="B37" s="63">
        <v>100</v>
      </c>
      <c r="C37" s="47"/>
      <c r="D37" s="48">
        <f t="shared" si="2"/>
        <v>21</v>
      </c>
      <c r="E37" s="62"/>
      <c r="F37" s="62"/>
      <c r="G37" s="58">
        <f t="shared" si="7"/>
        <v>0</v>
      </c>
      <c r="H37" s="56"/>
      <c r="I37" s="67"/>
      <c r="J37" s="13" t="str">
        <f t="shared" si="3"/>
        <v/>
      </c>
      <c r="K37" s="64"/>
      <c r="L37" s="13" t="str">
        <f t="shared" si="4"/>
        <v/>
      </c>
      <c r="M37" s="68"/>
      <c r="N37" s="13" t="str">
        <f t="shared" si="5"/>
        <v/>
      </c>
      <c r="P37" s="55">
        <f>SUM(J37,L37,N37)</f>
        <v>0</v>
      </c>
    </row>
    <row r="38" spans="2:16" ht="18" customHeight="1" x14ac:dyDescent="0.25">
      <c r="B38" s="63">
        <v>100</v>
      </c>
      <c r="C38" s="47"/>
      <c r="D38" s="48">
        <f t="shared" si="2"/>
        <v>22</v>
      </c>
      <c r="E38" s="62"/>
      <c r="F38" s="62"/>
      <c r="G38" s="58">
        <f t="shared" si="7"/>
        <v>0</v>
      </c>
      <c r="H38" s="56"/>
      <c r="I38" s="67"/>
      <c r="J38" s="13" t="str">
        <f t="shared" si="3"/>
        <v/>
      </c>
      <c r="K38" s="64"/>
      <c r="L38" s="13" t="str">
        <f t="shared" si="4"/>
        <v/>
      </c>
      <c r="M38" s="68"/>
      <c r="N38" s="13" t="str">
        <f t="shared" si="5"/>
        <v/>
      </c>
      <c r="P38" s="55">
        <f>SUM(J38,L38,N38)</f>
        <v>0</v>
      </c>
    </row>
    <row r="39" spans="2:16" ht="18" customHeight="1" x14ac:dyDescent="0.25">
      <c r="B39" s="63">
        <v>100</v>
      </c>
      <c r="C39" s="47"/>
      <c r="D39" s="48">
        <f t="shared" si="2"/>
        <v>23</v>
      </c>
      <c r="E39" s="62"/>
      <c r="F39" s="62"/>
      <c r="G39" s="58">
        <f t="shared" si="7"/>
        <v>0</v>
      </c>
      <c r="H39" s="56"/>
      <c r="I39" s="67"/>
      <c r="J39" s="13" t="str">
        <f t="shared" si="3"/>
        <v/>
      </c>
      <c r="K39" s="64"/>
      <c r="L39" s="13" t="str">
        <f t="shared" si="4"/>
        <v/>
      </c>
      <c r="M39" s="68"/>
      <c r="N39" s="13" t="str">
        <f t="shared" si="5"/>
        <v/>
      </c>
      <c r="P39">
        <v>5000</v>
      </c>
    </row>
    <row r="40" spans="2:16" ht="18" customHeight="1" x14ac:dyDescent="0.25">
      <c r="B40" s="63">
        <v>100</v>
      </c>
      <c r="C40" s="47"/>
      <c r="D40" s="48">
        <f t="shared" si="2"/>
        <v>24</v>
      </c>
      <c r="E40" s="62"/>
      <c r="F40" s="62"/>
      <c r="G40" s="58">
        <f t="shared" si="7"/>
        <v>0</v>
      </c>
      <c r="H40" s="56"/>
      <c r="I40" s="67"/>
      <c r="J40" s="13" t="str">
        <f t="shared" si="3"/>
        <v/>
      </c>
      <c r="K40" s="64"/>
      <c r="L40" s="13" t="str">
        <f t="shared" si="4"/>
        <v/>
      </c>
      <c r="M40" s="68"/>
      <c r="N40" s="13" t="str">
        <f t="shared" si="5"/>
        <v/>
      </c>
      <c r="P40" s="55">
        <f>SUM(J40,L40,N40)</f>
        <v>0</v>
      </c>
    </row>
    <row r="41" spans="2:16" ht="18" customHeight="1" x14ac:dyDescent="0.25">
      <c r="B41" s="63">
        <v>100</v>
      </c>
      <c r="C41" s="47"/>
      <c r="D41" s="48">
        <f t="shared" si="2"/>
        <v>25</v>
      </c>
      <c r="E41" s="62"/>
      <c r="F41" s="62"/>
      <c r="G41" s="58">
        <f t="shared" si="7"/>
        <v>0</v>
      </c>
      <c r="H41" s="56"/>
      <c r="I41" s="67"/>
      <c r="J41" s="13" t="str">
        <f t="shared" si="3"/>
        <v/>
      </c>
      <c r="K41" s="64"/>
      <c r="L41" s="13" t="str">
        <f t="shared" si="4"/>
        <v/>
      </c>
      <c r="M41" s="68"/>
      <c r="N41" s="13" t="str">
        <f t="shared" si="5"/>
        <v/>
      </c>
      <c r="P41" s="55">
        <f>SUM(J41,L41,N41)</f>
        <v>0</v>
      </c>
    </row>
    <row r="42" spans="2:16" ht="18" customHeight="1" x14ac:dyDescent="0.25">
      <c r="B42" s="63">
        <v>100</v>
      </c>
      <c r="C42" s="47"/>
      <c r="D42" s="48">
        <f t="shared" si="2"/>
        <v>26</v>
      </c>
      <c r="E42" s="62"/>
      <c r="F42" s="62"/>
      <c r="G42" s="58">
        <f t="shared" si="7"/>
        <v>0</v>
      </c>
      <c r="H42" s="56"/>
      <c r="I42" s="67"/>
      <c r="J42" s="13" t="str">
        <f t="shared" si="3"/>
        <v/>
      </c>
      <c r="K42" s="64"/>
      <c r="L42" s="13" t="str">
        <f t="shared" si="4"/>
        <v/>
      </c>
      <c r="M42" s="68"/>
      <c r="N42" s="13" t="str">
        <f t="shared" si="5"/>
        <v/>
      </c>
      <c r="P42" s="55">
        <f>SUM(J42,L42,N42)</f>
        <v>0</v>
      </c>
    </row>
    <row r="43" spans="2:16" ht="18" customHeight="1" x14ac:dyDescent="0.25">
      <c r="B43" s="63">
        <v>100</v>
      </c>
      <c r="C43" s="47"/>
      <c r="D43" s="48">
        <f t="shared" si="2"/>
        <v>27</v>
      </c>
      <c r="E43" s="62"/>
      <c r="F43" s="62"/>
      <c r="G43" s="58">
        <f t="shared" si="7"/>
        <v>0</v>
      </c>
      <c r="H43" s="56"/>
      <c r="I43" s="67"/>
      <c r="J43" s="13" t="str">
        <f t="shared" si="3"/>
        <v/>
      </c>
      <c r="K43" s="64"/>
      <c r="L43" s="13" t="str">
        <f t="shared" si="4"/>
        <v/>
      </c>
      <c r="M43" s="68"/>
      <c r="N43" s="13" t="str">
        <f t="shared" si="5"/>
        <v/>
      </c>
      <c r="P43" s="55">
        <f>SUM(J43,L43,N43)</f>
        <v>0</v>
      </c>
    </row>
    <row r="44" spans="2:16" ht="18" customHeight="1" x14ac:dyDescent="0.25">
      <c r="B44" s="63">
        <v>100</v>
      </c>
      <c r="C44" s="47"/>
      <c r="D44" s="48">
        <f t="shared" si="2"/>
        <v>28</v>
      </c>
      <c r="E44" s="62"/>
      <c r="F44" s="62"/>
      <c r="G44" s="58">
        <f t="shared" si="7"/>
        <v>0</v>
      </c>
      <c r="H44" s="56"/>
      <c r="I44" s="67"/>
      <c r="J44" s="13" t="str">
        <f t="shared" si="3"/>
        <v/>
      </c>
      <c r="K44" s="64"/>
      <c r="L44" s="13" t="str">
        <f t="shared" si="4"/>
        <v/>
      </c>
      <c r="M44" s="68"/>
      <c r="N44" s="13" t="str">
        <f t="shared" si="5"/>
        <v/>
      </c>
      <c r="P44" s="55">
        <f>SUM(J44,L44,N44)</f>
        <v>0</v>
      </c>
    </row>
    <row r="45" spans="2:16" ht="18" customHeight="1" x14ac:dyDescent="0.25">
      <c r="B45" s="63">
        <v>100</v>
      </c>
      <c r="C45" s="47"/>
      <c r="D45" s="48">
        <f t="shared" si="2"/>
        <v>29</v>
      </c>
      <c r="E45" s="62"/>
      <c r="F45" s="62"/>
      <c r="G45" s="58">
        <f t="shared" si="7"/>
        <v>0</v>
      </c>
      <c r="H45" s="56"/>
      <c r="I45" s="67"/>
      <c r="J45" s="13" t="str">
        <f t="shared" si="3"/>
        <v/>
      </c>
      <c r="K45" s="64"/>
      <c r="L45" s="13" t="str">
        <f t="shared" si="4"/>
        <v/>
      </c>
      <c r="M45" s="68"/>
      <c r="N45" s="13" t="str">
        <f t="shared" si="5"/>
        <v/>
      </c>
      <c r="P45">
        <v>5000</v>
      </c>
    </row>
    <row r="46" spans="2:16" ht="18" customHeight="1" x14ac:dyDescent="0.25">
      <c r="B46" s="63">
        <v>100</v>
      </c>
      <c r="C46" s="47"/>
      <c r="D46" s="48">
        <f t="shared" si="2"/>
        <v>30</v>
      </c>
      <c r="E46" s="62"/>
      <c r="F46" s="62"/>
      <c r="G46" s="58">
        <f t="shared" si="7"/>
        <v>0</v>
      </c>
      <c r="H46" s="56"/>
      <c r="I46" s="67"/>
      <c r="J46" s="13" t="str">
        <f t="shared" si="3"/>
        <v/>
      </c>
      <c r="K46" s="64"/>
      <c r="L46" s="13" t="str">
        <f t="shared" si="4"/>
        <v/>
      </c>
      <c r="M46" s="68"/>
      <c r="N46" s="13" t="str">
        <f t="shared" si="5"/>
        <v/>
      </c>
      <c r="P46" s="55">
        <f>SUM(J46,L46,N46)</f>
        <v>0</v>
      </c>
    </row>
    <row r="47" spans="2:16" ht="18" customHeight="1" x14ac:dyDescent="0.25">
      <c r="B47" s="63">
        <v>100</v>
      </c>
      <c r="C47" s="47"/>
      <c r="D47" s="48">
        <f t="shared" si="2"/>
        <v>31</v>
      </c>
      <c r="E47" s="62"/>
      <c r="F47" s="62"/>
      <c r="G47" s="58">
        <f t="shared" si="7"/>
        <v>0</v>
      </c>
      <c r="H47" s="56"/>
      <c r="I47" s="67"/>
      <c r="J47" s="13" t="str">
        <f t="shared" si="3"/>
        <v/>
      </c>
      <c r="K47" s="64"/>
      <c r="L47" s="13" t="str">
        <f t="shared" si="4"/>
        <v/>
      </c>
      <c r="M47" s="68"/>
      <c r="N47" s="13" t="str">
        <f t="shared" si="5"/>
        <v/>
      </c>
      <c r="P47" s="55">
        <f>SUM(J47,L47,N47)</f>
        <v>0</v>
      </c>
    </row>
    <row r="48" spans="2:16" ht="18" customHeight="1" x14ac:dyDescent="0.25">
      <c r="B48" s="63">
        <v>100</v>
      </c>
      <c r="C48" s="47"/>
      <c r="D48" s="48">
        <f t="shared" si="2"/>
        <v>32</v>
      </c>
      <c r="E48" s="62"/>
      <c r="F48" s="62"/>
      <c r="G48" s="58">
        <f t="shared" si="7"/>
        <v>0</v>
      </c>
      <c r="H48" s="56"/>
      <c r="I48" s="67"/>
      <c r="J48" s="13" t="str">
        <f t="shared" si="3"/>
        <v/>
      </c>
      <c r="K48" s="64"/>
      <c r="L48" s="13" t="str">
        <f t="shared" si="4"/>
        <v/>
      </c>
      <c r="M48" s="68"/>
      <c r="N48" s="13" t="str">
        <f t="shared" si="5"/>
        <v/>
      </c>
      <c r="P48">
        <v>5000</v>
      </c>
    </row>
    <row r="49" spans="2:16" ht="18" customHeight="1" x14ac:dyDescent="0.25">
      <c r="B49" s="63">
        <v>100</v>
      </c>
      <c r="C49" s="47"/>
      <c r="D49" s="48">
        <f t="shared" ref="D49:D80" si="8">D48+1</f>
        <v>33</v>
      </c>
      <c r="E49" s="62"/>
      <c r="F49" s="62"/>
      <c r="G49" s="58">
        <f t="shared" si="7"/>
        <v>0</v>
      </c>
      <c r="H49" s="56"/>
      <c r="I49" s="67"/>
      <c r="J49" s="13" t="str">
        <f t="shared" ref="J49:J80" si="9">IF(I49="","",TRUNC((1010/((NaKORa1000p/(HLOOKUP($B49,NaitenDtaulu,4)*I49))^NaKORa))-10,0))</f>
        <v/>
      </c>
      <c r="K49" s="64"/>
      <c r="L49" s="13" t="str">
        <f t="shared" ref="L49:L80" si="10">IF(K49="","",TRUNC((1010/((NaistenPIT1000p/(HLOOKUP($B49,NaitenDtaulu,2)*K49))^NaistenPITa))-10,0))</f>
        <v/>
      </c>
      <c r="M49" s="68"/>
      <c r="N49" s="13" t="str">
        <f t="shared" ref="N49:N80" si="11">IF(M49="","",TRUNC((1010/((NaistLOIK1000p/(HLOOKUP($B49,NaitenDtaulu,3)*M49))^NaistenLOIKa))-10,0))</f>
        <v/>
      </c>
      <c r="P49" s="55">
        <f>SUM(J49,L49,N49)</f>
        <v>0</v>
      </c>
    </row>
    <row r="50" spans="2:16" ht="18" customHeight="1" x14ac:dyDescent="0.25">
      <c r="B50" s="63">
        <v>100</v>
      </c>
      <c r="C50" s="47"/>
      <c r="D50" s="48">
        <f t="shared" si="8"/>
        <v>34</v>
      </c>
      <c r="E50" s="62"/>
      <c r="F50" s="62"/>
      <c r="G50" s="58">
        <f t="shared" si="7"/>
        <v>0</v>
      </c>
      <c r="H50" s="56"/>
      <c r="I50" s="67"/>
      <c r="J50" s="13" t="str">
        <f t="shared" si="9"/>
        <v/>
      </c>
      <c r="K50" s="64"/>
      <c r="L50" s="13" t="str">
        <f t="shared" si="10"/>
        <v/>
      </c>
      <c r="M50" s="68"/>
      <c r="N50" s="13" t="str">
        <f t="shared" si="11"/>
        <v/>
      </c>
      <c r="P50" s="55">
        <f>SUM(J50,L50,N50)</f>
        <v>0</v>
      </c>
    </row>
    <row r="51" spans="2:16" ht="18" customHeight="1" x14ac:dyDescent="0.25">
      <c r="B51" s="63">
        <v>100</v>
      </c>
      <c r="C51" s="47"/>
      <c r="D51" s="48">
        <f t="shared" si="8"/>
        <v>35</v>
      </c>
      <c r="E51" s="62"/>
      <c r="F51" s="62"/>
      <c r="G51" s="58">
        <f t="shared" si="7"/>
        <v>0</v>
      </c>
      <c r="H51" s="56"/>
      <c r="I51" s="67"/>
      <c r="J51" s="13" t="str">
        <f t="shared" si="9"/>
        <v/>
      </c>
      <c r="K51" s="64"/>
      <c r="L51" s="13" t="str">
        <f t="shared" si="10"/>
        <v/>
      </c>
      <c r="M51" s="68"/>
      <c r="N51" s="13" t="str">
        <f t="shared" si="11"/>
        <v/>
      </c>
      <c r="P51" s="55">
        <f>SUM(J51,L51,N51)</f>
        <v>0</v>
      </c>
    </row>
    <row r="52" spans="2:16" ht="18" customHeight="1" x14ac:dyDescent="0.25">
      <c r="B52" s="63">
        <v>100</v>
      </c>
      <c r="C52" s="47"/>
      <c r="D52" s="48">
        <f t="shared" si="8"/>
        <v>36</v>
      </c>
      <c r="E52" s="62"/>
      <c r="F52" s="62"/>
      <c r="G52" s="58">
        <f t="shared" si="7"/>
        <v>0</v>
      </c>
      <c r="H52" s="56"/>
      <c r="I52" s="67"/>
      <c r="J52" s="13" t="str">
        <f t="shared" si="9"/>
        <v/>
      </c>
      <c r="K52" s="64"/>
      <c r="L52" s="13" t="str">
        <f t="shared" si="10"/>
        <v/>
      </c>
      <c r="M52" s="68"/>
      <c r="N52" s="13" t="str">
        <f t="shared" si="11"/>
        <v/>
      </c>
      <c r="P52" s="55">
        <f>SUM(J52,L52,N52)</f>
        <v>0</v>
      </c>
    </row>
    <row r="53" spans="2:16" ht="18" customHeight="1" x14ac:dyDescent="0.25">
      <c r="B53" s="63">
        <v>100</v>
      </c>
      <c r="C53" s="47"/>
      <c r="D53" s="48">
        <f t="shared" si="8"/>
        <v>37</v>
      </c>
      <c r="E53" s="62"/>
      <c r="F53" s="62"/>
      <c r="G53" s="58">
        <f t="shared" si="7"/>
        <v>0</v>
      </c>
      <c r="H53" s="56"/>
      <c r="I53" s="67"/>
      <c r="J53" s="13" t="str">
        <f t="shared" si="9"/>
        <v/>
      </c>
      <c r="K53" s="64"/>
      <c r="L53" s="13" t="str">
        <f t="shared" si="10"/>
        <v/>
      </c>
      <c r="M53" s="68"/>
      <c r="N53" s="13" t="str">
        <f t="shared" si="11"/>
        <v/>
      </c>
      <c r="P53">
        <v>5000</v>
      </c>
    </row>
    <row r="54" spans="2:16" ht="18" customHeight="1" x14ac:dyDescent="0.25">
      <c r="B54" s="63">
        <v>100</v>
      </c>
      <c r="C54" s="47"/>
      <c r="D54" s="48">
        <f t="shared" si="8"/>
        <v>38</v>
      </c>
      <c r="E54" s="62"/>
      <c r="F54" s="62"/>
      <c r="G54" s="58">
        <f t="shared" si="7"/>
        <v>0</v>
      </c>
      <c r="H54" s="56"/>
      <c r="I54" s="67"/>
      <c r="J54" s="13" t="str">
        <f t="shared" si="9"/>
        <v/>
      </c>
      <c r="K54" s="64"/>
      <c r="L54" s="13" t="str">
        <f t="shared" si="10"/>
        <v/>
      </c>
      <c r="M54" s="68"/>
      <c r="N54" s="13" t="str">
        <f t="shared" si="11"/>
        <v/>
      </c>
      <c r="P54" s="55">
        <f t="shared" ref="P54:P59" si="12">SUM(J54,L54,N54)</f>
        <v>0</v>
      </c>
    </row>
    <row r="55" spans="2:16" ht="18" customHeight="1" x14ac:dyDescent="0.25">
      <c r="B55" s="63">
        <v>100</v>
      </c>
      <c r="C55" s="47"/>
      <c r="D55" s="48">
        <f t="shared" si="8"/>
        <v>39</v>
      </c>
      <c r="E55" s="62"/>
      <c r="F55" s="62"/>
      <c r="G55" s="58">
        <f t="shared" si="7"/>
        <v>0</v>
      </c>
      <c r="H55" s="56"/>
      <c r="I55" s="67"/>
      <c r="J55" s="13" t="str">
        <f t="shared" si="9"/>
        <v/>
      </c>
      <c r="K55" s="64"/>
      <c r="L55" s="13" t="str">
        <f t="shared" si="10"/>
        <v/>
      </c>
      <c r="M55" s="68"/>
      <c r="N55" s="13" t="str">
        <f t="shared" si="11"/>
        <v/>
      </c>
      <c r="P55" s="55">
        <f t="shared" si="12"/>
        <v>0</v>
      </c>
    </row>
    <row r="56" spans="2:16" ht="18" customHeight="1" x14ac:dyDescent="0.25">
      <c r="B56" s="63">
        <v>100</v>
      </c>
      <c r="C56" s="47"/>
      <c r="D56" s="48">
        <f t="shared" si="8"/>
        <v>40</v>
      </c>
      <c r="E56" s="62"/>
      <c r="F56" s="62"/>
      <c r="G56" s="58">
        <f t="shared" si="7"/>
        <v>0</v>
      </c>
      <c r="H56" s="56"/>
      <c r="I56" s="67"/>
      <c r="J56" s="13" t="str">
        <f t="shared" si="9"/>
        <v/>
      </c>
      <c r="K56" s="64"/>
      <c r="L56" s="13" t="str">
        <f t="shared" si="10"/>
        <v/>
      </c>
      <c r="M56" s="68"/>
      <c r="N56" s="13" t="str">
        <f t="shared" si="11"/>
        <v/>
      </c>
      <c r="P56" s="55">
        <f t="shared" si="12"/>
        <v>0</v>
      </c>
    </row>
    <row r="57" spans="2:16" ht="18" customHeight="1" x14ac:dyDescent="0.25">
      <c r="B57" s="63">
        <v>100</v>
      </c>
      <c r="C57" s="47"/>
      <c r="D57" s="48">
        <f t="shared" si="8"/>
        <v>41</v>
      </c>
      <c r="E57" s="62"/>
      <c r="F57" s="62"/>
      <c r="G57" s="58">
        <f t="shared" si="7"/>
        <v>0</v>
      </c>
      <c r="H57" s="56"/>
      <c r="I57" s="67"/>
      <c r="J57" s="13" t="str">
        <f t="shared" si="9"/>
        <v/>
      </c>
      <c r="K57" s="64"/>
      <c r="L57" s="13" t="str">
        <f t="shared" si="10"/>
        <v/>
      </c>
      <c r="M57" s="68"/>
      <c r="N57" s="13" t="str">
        <f t="shared" si="11"/>
        <v/>
      </c>
      <c r="P57" s="55">
        <f t="shared" si="12"/>
        <v>0</v>
      </c>
    </row>
    <row r="58" spans="2:16" ht="18" customHeight="1" x14ac:dyDescent="0.25">
      <c r="B58" s="63">
        <v>100</v>
      </c>
      <c r="C58" s="47"/>
      <c r="D58" s="48">
        <f t="shared" si="8"/>
        <v>42</v>
      </c>
      <c r="E58" s="62"/>
      <c r="F58" s="62"/>
      <c r="G58" s="58">
        <f t="shared" si="7"/>
        <v>0</v>
      </c>
      <c r="H58" s="56"/>
      <c r="I58" s="67"/>
      <c r="J58" s="13" t="str">
        <f t="shared" si="9"/>
        <v/>
      </c>
      <c r="K58" s="64"/>
      <c r="L58" s="13" t="str">
        <f t="shared" si="10"/>
        <v/>
      </c>
      <c r="M58" s="68"/>
      <c r="N58" s="13" t="str">
        <f t="shared" si="11"/>
        <v/>
      </c>
      <c r="P58" s="55">
        <f t="shared" si="12"/>
        <v>0</v>
      </c>
    </row>
    <row r="59" spans="2:16" ht="18" customHeight="1" x14ac:dyDescent="0.25">
      <c r="B59" s="63">
        <v>100</v>
      </c>
      <c r="C59" s="47"/>
      <c r="D59" s="48">
        <f t="shared" si="8"/>
        <v>43</v>
      </c>
      <c r="E59" s="62"/>
      <c r="F59" s="62"/>
      <c r="G59" s="58">
        <f t="shared" si="7"/>
        <v>0</v>
      </c>
      <c r="H59" s="56"/>
      <c r="I59" s="67"/>
      <c r="J59" s="13" t="str">
        <f t="shared" si="9"/>
        <v/>
      </c>
      <c r="K59" s="64"/>
      <c r="L59" s="13" t="str">
        <f t="shared" si="10"/>
        <v/>
      </c>
      <c r="M59" s="68"/>
      <c r="N59" s="13" t="str">
        <f t="shared" si="11"/>
        <v/>
      </c>
      <c r="P59" s="55">
        <f t="shared" si="12"/>
        <v>0</v>
      </c>
    </row>
    <row r="60" spans="2:16" ht="18" customHeight="1" x14ac:dyDescent="0.25">
      <c r="B60" s="63">
        <v>100</v>
      </c>
      <c r="C60" s="47"/>
      <c r="D60" s="48">
        <f t="shared" si="8"/>
        <v>44</v>
      </c>
      <c r="E60" s="62"/>
      <c r="F60" s="62"/>
      <c r="G60" s="58">
        <f t="shared" si="7"/>
        <v>0</v>
      </c>
      <c r="H60" s="56"/>
      <c r="I60" s="67"/>
      <c r="J60" s="13" t="str">
        <f t="shared" si="9"/>
        <v/>
      </c>
      <c r="K60" s="64"/>
      <c r="L60" s="13" t="str">
        <f t="shared" si="10"/>
        <v/>
      </c>
      <c r="M60" s="68"/>
      <c r="N60" s="13" t="str">
        <f t="shared" si="11"/>
        <v/>
      </c>
      <c r="P60">
        <v>5000</v>
      </c>
    </row>
    <row r="61" spans="2:16" ht="18" customHeight="1" x14ac:dyDescent="0.25">
      <c r="B61" s="63">
        <v>100</v>
      </c>
      <c r="C61" s="47"/>
      <c r="D61" s="48">
        <f t="shared" si="8"/>
        <v>45</v>
      </c>
      <c r="E61" s="62"/>
      <c r="F61" s="62"/>
      <c r="G61" s="58">
        <f t="shared" si="7"/>
        <v>0</v>
      </c>
      <c r="H61" s="56"/>
      <c r="I61" s="67"/>
      <c r="J61" s="13" t="str">
        <f t="shared" si="9"/>
        <v/>
      </c>
      <c r="K61" s="64"/>
      <c r="L61" s="13" t="str">
        <f t="shared" si="10"/>
        <v/>
      </c>
      <c r="M61" s="68"/>
      <c r="N61" s="13" t="str">
        <f t="shared" si="11"/>
        <v/>
      </c>
      <c r="P61" s="55">
        <f t="shared" ref="P61:P66" si="13">SUM(J61,L61,N61)</f>
        <v>0</v>
      </c>
    </row>
    <row r="62" spans="2:16" ht="18" customHeight="1" x14ac:dyDescent="0.25">
      <c r="B62" s="63">
        <v>100</v>
      </c>
      <c r="C62" s="47"/>
      <c r="D62" s="48">
        <f t="shared" si="8"/>
        <v>46</v>
      </c>
      <c r="E62" s="62"/>
      <c r="F62" s="62"/>
      <c r="G62" s="58">
        <f t="shared" si="7"/>
        <v>0</v>
      </c>
      <c r="H62" s="56"/>
      <c r="I62" s="67"/>
      <c r="J62" s="13" t="str">
        <f t="shared" si="9"/>
        <v/>
      </c>
      <c r="K62" s="64"/>
      <c r="L62" s="13" t="str">
        <f t="shared" si="10"/>
        <v/>
      </c>
      <c r="M62" s="68"/>
      <c r="N62" s="13" t="str">
        <f t="shared" si="11"/>
        <v/>
      </c>
      <c r="P62" s="55">
        <f t="shared" si="13"/>
        <v>0</v>
      </c>
    </row>
    <row r="63" spans="2:16" ht="18" customHeight="1" x14ac:dyDescent="0.25">
      <c r="B63" s="63">
        <v>100</v>
      </c>
      <c r="C63" s="47"/>
      <c r="D63" s="48">
        <f t="shared" si="8"/>
        <v>47</v>
      </c>
      <c r="E63" s="62"/>
      <c r="F63" s="62"/>
      <c r="G63" s="58">
        <f t="shared" si="7"/>
        <v>0</v>
      </c>
      <c r="H63" s="56"/>
      <c r="I63" s="67"/>
      <c r="J63" s="13" t="str">
        <f t="shared" si="9"/>
        <v/>
      </c>
      <c r="K63" s="64"/>
      <c r="L63" s="13" t="str">
        <f t="shared" si="10"/>
        <v/>
      </c>
      <c r="M63" s="68"/>
      <c r="N63" s="13" t="str">
        <f t="shared" si="11"/>
        <v/>
      </c>
      <c r="P63" s="55">
        <f t="shared" si="13"/>
        <v>0</v>
      </c>
    </row>
    <row r="64" spans="2:16" ht="18" customHeight="1" x14ac:dyDescent="0.25">
      <c r="B64" s="63">
        <v>100</v>
      </c>
      <c r="C64" s="47"/>
      <c r="D64" s="48">
        <f t="shared" si="8"/>
        <v>48</v>
      </c>
      <c r="E64" s="62"/>
      <c r="F64" s="62"/>
      <c r="G64" s="58">
        <f t="shared" si="7"/>
        <v>0</v>
      </c>
      <c r="H64" s="56"/>
      <c r="I64" s="67"/>
      <c r="J64" s="13" t="str">
        <f t="shared" si="9"/>
        <v/>
      </c>
      <c r="K64" s="64"/>
      <c r="L64" s="13" t="str">
        <f t="shared" si="10"/>
        <v/>
      </c>
      <c r="M64" s="68"/>
      <c r="N64" s="13" t="str">
        <f t="shared" si="11"/>
        <v/>
      </c>
      <c r="P64" s="55">
        <f t="shared" si="13"/>
        <v>0</v>
      </c>
    </row>
    <row r="65" spans="2:16" ht="18" customHeight="1" x14ac:dyDescent="0.25">
      <c r="B65" s="63">
        <v>100</v>
      </c>
      <c r="C65" s="47"/>
      <c r="D65" s="48">
        <f t="shared" si="8"/>
        <v>49</v>
      </c>
      <c r="E65" s="62"/>
      <c r="F65" s="62"/>
      <c r="G65" s="58">
        <f t="shared" si="7"/>
        <v>0</v>
      </c>
      <c r="H65" s="56"/>
      <c r="I65" s="67"/>
      <c r="J65" s="13" t="str">
        <f t="shared" si="9"/>
        <v/>
      </c>
      <c r="K65" s="64"/>
      <c r="L65" s="13" t="str">
        <f t="shared" si="10"/>
        <v/>
      </c>
      <c r="M65" s="68"/>
      <c r="N65" s="13" t="str">
        <f t="shared" si="11"/>
        <v/>
      </c>
      <c r="P65" s="55">
        <f t="shared" si="13"/>
        <v>0</v>
      </c>
    </row>
    <row r="66" spans="2:16" ht="18" customHeight="1" x14ac:dyDescent="0.25">
      <c r="B66" s="63">
        <v>100</v>
      </c>
      <c r="C66" s="47"/>
      <c r="D66" s="48">
        <f t="shared" si="8"/>
        <v>50</v>
      </c>
      <c r="E66" s="62"/>
      <c r="F66" s="62"/>
      <c r="G66" s="58">
        <f t="shared" si="7"/>
        <v>0</v>
      </c>
      <c r="H66" s="56"/>
      <c r="I66" s="67"/>
      <c r="J66" s="13" t="str">
        <f t="shared" si="9"/>
        <v/>
      </c>
      <c r="K66" s="64"/>
      <c r="L66" s="13" t="str">
        <f t="shared" si="10"/>
        <v/>
      </c>
      <c r="M66" s="68"/>
      <c r="N66" s="13" t="str">
        <f t="shared" si="11"/>
        <v/>
      </c>
      <c r="P66" s="55">
        <f t="shared" si="13"/>
        <v>0</v>
      </c>
    </row>
    <row r="67" spans="2:16" ht="18" customHeight="1" x14ac:dyDescent="0.25">
      <c r="B67" s="63">
        <v>100</v>
      </c>
      <c r="C67" s="47"/>
      <c r="D67" s="48">
        <f t="shared" si="8"/>
        <v>51</v>
      </c>
      <c r="E67" s="62"/>
      <c r="F67" s="62"/>
      <c r="G67" s="58">
        <f t="shared" ref="G67:G100" si="14">SUM(J67,L67,N67)</f>
        <v>0</v>
      </c>
      <c r="H67" s="56"/>
      <c r="I67" s="67"/>
      <c r="J67" s="13" t="str">
        <f t="shared" si="9"/>
        <v/>
      </c>
      <c r="K67" s="64"/>
      <c r="L67" s="13" t="str">
        <f t="shared" si="10"/>
        <v/>
      </c>
      <c r="M67" s="68"/>
      <c r="N67" s="13" t="str">
        <f t="shared" si="11"/>
        <v/>
      </c>
      <c r="P67">
        <v>5000</v>
      </c>
    </row>
    <row r="68" spans="2:16" ht="18" customHeight="1" x14ac:dyDescent="0.25">
      <c r="B68" s="63">
        <v>100</v>
      </c>
      <c r="C68" s="47"/>
      <c r="D68" s="48">
        <f t="shared" si="8"/>
        <v>52</v>
      </c>
      <c r="E68" s="62"/>
      <c r="F68" s="62"/>
      <c r="G68" s="58">
        <f t="shared" si="14"/>
        <v>0</v>
      </c>
      <c r="H68" s="56"/>
      <c r="I68" s="67"/>
      <c r="J68" s="13" t="str">
        <f t="shared" si="9"/>
        <v/>
      </c>
      <c r="K68" s="64"/>
      <c r="L68" s="13" t="str">
        <f t="shared" si="10"/>
        <v/>
      </c>
      <c r="M68" s="68"/>
      <c r="N68" s="13" t="str">
        <f t="shared" si="11"/>
        <v/>
      </c>
      <c r="P68" s="55">
        <f t="shared" ref="P68:P73" si="15">SUM(J68,L68,N68)</f>
        <v>0</v>
      </c>
    </row>
    <row r="69" spans="2:16" ht="18" customHeight="1" x14ac:dyDescent="0.25">
      <c r="B69" s="63">
        <v>100</v>
      </c>
      <c r="C69" s="47"/>
      <c r="D69" s="48">
        <f t="shared" si="8"/>
        <v>53</v>
      </c>
      <c r="E69" s="62"/>
      <c r="F69" s="62"/>
      <c r="G69" s="58">
        <f t="shared" si="14"/>
        <v>0</v>
      </c>
      <c r="H69" s="56"/>
      <c r="I69" s="67"/>
      <c r="J69" s="13" t="str">
        <f t="shared" si="9"/>
        <v/>
      </c>
      <c r="K69" s="64"/>
      <c r="L69" s="13" t="str">
        <f t="shared" si="10"/>
        <v/>
      </c>
      <c r="M69" s="68"/>
      <c r="N69" s="13" t="str">
        <f t="shared" si="11"/>
        <v/>
      </c>
      <c r="P69" s="55">
        <f t="shared" si="15"/>
        <v>0</v>
      </c>
    </row>
    <row r="70" spans="2:16" ht="18" customHeight="1" x14ac:dyDescent="0.25">
      <c r="B70" s="63">
        <v>100</v>
      </c>
      <c r="C70" s="47"/>
      <c r="D70" s="48">
        <f t="shared" si="8"/>
        <v>54</v>
      </c>
      <c r="E70" s="62"/>
      <c r="F70" s="62"/>
      <c r="G70" s="58">
        <f t="shared" si="14"/>
        <v>0</v>
      </c>
      <c r="H70" s="56"/>
      <c r="I70" s="67"/>
      <c r="J70" s="13" t="str">
        <f t="shared" si="9"/>
        <v/>
      </c>
      <c r="K70" s="64"/>
      <c r="L70" s="13" t="str">
        <f t="shared" si="10"/>
        <v/>
      </c>
      <c r="M70" s="68"/>
      <c r="N70" s="13" t="str">
        <f t="shared" si="11"/>
        <v/>
      </c>
      <c r="P70" s="55">
        <f t="shared" si="15"/>
        <v>0</v>
      </c>
    </row>
    <row r="71" spans="2:16" ht="18" customHeight="1" x14ac:dyDescent="0.25">
      <c r="B71" s="63">
        <v>100</v>
      </c>
      <c r="C71" s="47"/>
      <c r="D71" s="48">
        <f t="shared" si="8"/>
        <v>55</v>
      </c>
      <c r="E71" s="62"/>
      <c r="F71" s="62"/>
      <c r="G71" s="58">
        <f t="shared" si="14"/>
        <v>0</v>
      </c>
      <c r="H71" s="56"/>
      <c r="I71" s="67"/>
      <c r="J71" s="13" t="str">
        <f t="shared" si="9"/>
        <v/>
      </c>
      <c r="K71" s="64"/>
      <c r="L71" s="13" t="str">
        <f t="shared" si="10"/>
        <v/>
      </c>
      <c r="M71" s="68"/>
      <c r="N71" s="13" t="str">
        <f t="shared" si="11"/>
        <v/>
      </c>
      <c r="P71" s="55">
        <f t="shared" si="15"/>
        <v>0</v>
      </c>
    </row>
    <row r="72" spans="2:16" ht="18" customHeight="1" x14ac:dyDescent="0.25">
      <c r="B72" s="63">
        <v>100</v>
      </c>
      <c r="C72" s="47"/>
      <c r="D72" s="48">
        <f t="shared" si="8"/>
        <v>56</v>
      </c>
      <c r="E72" s="62"/>
      <c r="F72" s="62"/>
      <c r="G72" s="58">
        <f t="shared" si="14"/>
        <v>0</v>
      </c>
      <c r="H72" s="56"/>
      <c r="I72" s="67"/>
      <c r="J72" s="13" t="str">
        <f t="shared" si="9"/>
        <v/>
      </c>
      <c r="K72" s="64"/>
      <c r="L72" s="13" t="str">
        <f t="shared" si="10"/>
        <v/>
      </c>
      <c r="M72" s="68"/>
      <c r="N72" s="13" t="str">
        <f t="shared" si="11"/>
        <v/>
      </c>
      <c r="P72" s="55">
        <f t="shared" si="15"/>
        <v>0</v>
      </c>
    </row>
    <row r="73" spans="2:16" ht="18" customHeight="1" x14ac:dyDescent="0.25">
      <c r="B73" s="63">
        <v>100</v>
      </c>
      <c r="C73" s="47"/>
      <c r="D73" s="48">
        <f t="shared" si="8"/>
        <v>57</v>
      </c>
      <c r="E73" s="62"/>
      <c r="F73" s="62"/>
      <c r="G73" s="58">
        <f t="shared" si="14"/>
        <v>0</v>
      </c>
      <c r="H73" s="56"/>
      <c r="I73" s="67"/>
      <c r="J73" s="13" t="str">
        <f t="shared" si="9"/>
        <v/>
      </c>
      <c r="K73" s="64"/>
      <c r="L73" s="13" t="str">
        <f t="shared" si="10"/>
        <v/>
      </c>
      <c r="M73" s="68"/>
      <c r="N73" s="13" t="str">
        <f t="shared" si="11"/>
        <v/>
      </c>
      <c r="P73" s="55">
        <f t="shared" si="15"/>
        <v>0</v>
      </c>
    </row>
    <row r="74" spans="2:16" ht="18" customHeight="1" x14ac:dyDescent="0.25">
      <c r="B74" s="63">
        <v>100</v>
      </c>
      <c r="C74" s="47"/>
      <c r="D74" s="48">
        <f t="shared" si="8"/>
        <v>58</v>
      </c>
      <c r="E74" s="62"/>
      <c r="F74" s="62"/>
      <c r="G74" s="58">
        <f t="shared" si="14"/>
        <v>0</v>
      </c>
      <c r="H74" s="56"/>
      <c r="I74" s="67"/>
      <c r="J74" s="13" t="str">
        <f t="shared" si="9"/>
        <v/>
      </c>
      <c r="K74" s="64"/>
      <c r="L74" s="13" t="str">
        <f t="shared" si="10"/>
        <v/>
      </c>
      <c r="M74" s="68"/>
      <c r="N74" s="13" t="str">
        <f t="shared" si="11"/>
        <v/>
      </c>
      <c r="P74">
        <v>5000</v>
      </c>
    </row>
    <row r="75" spans="2:16" ht="18" customHeight="1" x14ac:dyDescent="0.25">
      <c r="B75" s="63">
        <v>100</v>
      </c>
      <c r="C75" s="47"/>
      <c r="D75" s="48">
        <f t="shared" si="8"/>
        <v>59</v>
      </c>
      <c r="E75" s="62"/>
      <c r="F75" s="62"/>
      <c r="G75" s="58">
        <f t="shared" si="14"/>
        <v>0</v>
      </c>
      <c r="H75" s="56"/>
      <c r="I75" s="67"/>
      <c r="J75" s="13" t="str">
        <f t="shared" si="9"/>
        <v/>
      </c>
      <c r="K75" s="64"/>
      <c r="L75" s="13" t="str">
        <f t="shared" si="10"/>
        <v/>
      </c>
      <c r="M75" s="68"/>
      <c r="N75" s="13" t="str">
        <f t="shared" si="11"/>
        <v/>
      </c>
      <c r="P75">
        <v>5000</v>
      </c>
    </row>
    <row r="76" spans="2:16" ht="18" customHeight="1" x14ac:dyDescent="0.25">
      <c r="B76" s="63">
        <v>100</v>
      </c>
      <c r="C76" s="47"/>
      <c r="D76" s="48">
        <f t="shared" si="8"/>
        <v>60</v>
      </c>
      <c r="E76" s="49"/>
      <c r="F76" s="49"/>
      <c r="G76" s="58">
        <f t="shared" si="14"/>
        <v>0</v>
      </c>
      <c r="H76" s="56"/>
      <c r="I76" s="67"/>
      <c r="J76" s="13" t="str">
        <f t="shared" si="9"/>
        <v/>
      </c>
      <c r="K76" s="64"/>
      <c r="L76" s="13" t="str">
        <f t="shared" si="10"/>
        <v/>
      </c>
      <c r="M76" s="68"/>
      <c r="N76" s="13" t="str">
        <f t="shared" si="11"/>
        <v/>
      </c>
      <c r="P76" s="55">
        <f t="shared" ref="P76:P118" si="16">SUM(J76,L76,N76)</f>
        <v>0</v>
      </c>
    </row>
    <row r="77" spans="2:16" ht="18" customHeight="1" x14ac:dyDescent="0.25">
      <c r="B77" s="63">
        <v>100</v>
      </c>
      <c r="C77" s="47"/>
      <c r="D77" s="48">
        <f t="shared" si="8"/>
        <v>61</v>
      </c>
      <c r="E77" s="49"/>
      <c r="F77" s="49"/>
      <c r="G77" s="58">
        <f t="shared" si="14"/>
        <v>0</v>
      </c>
      <c r="H77" s="56"/>
      <c r="I77" s="67"/>
      <c r="J77" s="13" t="str">
        <f t="shared" si="9"/>
        <v/>
      </c>
      <c r="K77" s="64"/>
      <c r="L77" s="13" t="str">
        <f t="shared" si="10"/>
        <v/>
      </c>
      <c r="M77" s="68"/>
      <c r="N77" s="13" t="str">
        <f t="shared" si="11"/>
        <v/>
      </c>
      <c r="P77" s="55">
        <f t="shared" si="16"/>
        <v>0</v>
      </c>
    </row>
    <row r="78" spans="2:16" ht="18" customHeight="1" x14ac:dyDescent="0.25">
      <c r="B78" s="63">
        <v>100</v>
      </c>
      <c r="C78" s="47"/>
      <c r="D78" s="48">
        <f t="shared" si="8"/>
        <v>62</v>
      </c>
      <c r="E78" s="49"/>
      <c r="F78" s="49"/>
      <c r="G78" s="58">
        <f t="shared" si="14"/>
        <v>0</v>
      </c>
      <c r="H78" s="56"/>
      <c r="I78" s="67"/>
      <c r="J78" s="13" t="str">
        <f t="shared" si="9"/>
        <v/>
      </c>
      <c r="K78" s="64"/>
      <c r="L78" s="13" t="str">
        <f t="shared" si="10"/>
        <v/>
      </c>
      <c r="M78" s="68"/>
      <c r="N78" s="13" t="str">
        <f t="shared" si="11"/>
        <v/>
      </c>
      <c r="P78" s="55">
        <f t="shared" si="16"/>
        <v>0</v>
      </c>
    </row>
    <row r="79" spans="2:16" ht="18" customHeight="1" x14ac:dyDescent="0.25">
      <c r="B79" s="63">
        <v>100</v>
      </c>
      <c r="C79" s="47"/>
      <c r="D79" s="48">
        <f t="shared" si="8"/>
        <v>63</v>
      </c>
      <c r="E79" s="49"/>
      <c r="F79" s="49"/>
      <c r="G79" s="58">
        <f t="shared" si="14"/>
        <v>0</v>
      </c>
      <c r="H79" s="56"/>
      <c r="I79" s="67"/>
      <c r="J79" s="13" t="str">
        <f t="shared" si="9"/>
        <v/>
      </c>
      <c r="K79" s="64"/>
      <c r="L79" s="13" t="str">
        <f t="shared" si="10"/>
        <v/>
      </c>
      <c r="M79" s="68"/>
      <c r="N79" s="13" t="str">
        <f t="shared" si="11"/>
        <v/>
      </c>
      <c r="P79" s="55">
        <f t="shared" si="16"/>
        <v>0</v>
      </c>
    </row>
    <row r="80" spans="2:16" ht="18" customHeight="1" x14ac:dyDescent="0.25">
      <c r="B80" s="63">
        <v>100</v>
      </c>
      <c r="C80" s="47"/>
      <c r="D80" s="48">
        <f t="shared" si="8"/>
        <v>64</v>
      </c>
      <c r="E80" s="49"/>
      <c r="F80" s="49"/>
      <c r="G80" s="58">
        <f t="shared" si="14"/>
        <v>0</v>
      </c>
      <c r="H80" s="56"/>
      <c r="I80" s="67"/>
      <c r="J80" s="13" t="str">
        <f t="shared" si="9"/>
        <v/>
      </c>
      <c r="K80" s="64"/>
      <c r="L80" s="13" t="str">
        <f t="shared" si="10"/>
        <v/>
      </c>
      <c r="M80" s="68"/>
      <c r="N80" s="13" t="str">
        <f t="shared" si="11"/>
        <v/>
      </c>
      <c r="P80" s="55">
        <f t="shared" si="16"/>
        <v>0</v>
      </c>
    </row>
    <row r="81" spans="2:16" ht="18" customHeight="1" x14ac:dyDescent="0.25">
      <c r="B81" s="63">
        <v>100</v>
      </c>
      <c r="C81" s="47"/>
      <c r="D81" s="48">
        <f t="shared" ref="D81:D100" si="17">D80+1</f>
        <v>65</v>
      </c>
      <c r="E81" s="49"/>
      <c r="F81" s="49"/>
      <c r="G81" s="58">
        <f t="shared" si="14"/>
        <v>0</v>
      </c>
      <c r="H81" s="56"/>
      <c r="I81" s="67"/>
      <c r="J81" s="13" t="str">
        <f t="shared" ref="J81:J100" si="18">IF(I81="","",TRUNC((1010/((NaKORa1000p/(HLOOKUP($B81,NaitenDtaulu,4)*I81))^NaKORa))-10,0))</f>
        <v/>
      </c>
      <c r="K81" s="64"/>
      <c r="L81" s="13" t="str">
        <f t="shared" ref="L81:L100" si="19">IF(K81="","",TRUNC((1010/((NaistenPIT1000p/(HLOOKUP($B81,NaitenDtaulu,2)*K81))^NaistenPITa))-10,0))</f>
        <v/>
      </c>
      <c r="M81" s="68"/>
      <c r="N81" s="13" t="str">
        <f t="shared" ref="N81:N100" si="20">IF(M81="","",TRUNC((1010/((NaistLOIK1000p/(HLOOKUP($B81,NaitenDtaulu,3)*M81))^NaistenLOIKa))-10,0))</f>
        <v/>
      </c>
      <c r="P81" s="55">
        <f t="shared" si="16"/>
        <v>0</v>
      </c>
    </row>
    <row r="82" spans="2:16" ht="18" customHeight="1" x14ac:dyDescent="0.25">
      <c r="B82" s="63">
        <v>100</v>
      </c>
      <c r="C82" s="47"/>
      <c r="D82" s="48">
        <f t="shared" si="17"/>
        <v>66</v>
      </c>
      <c r="E82" s="49"/>
      <c r="F82" s="49"/>
      <c r="G82" s="58">
        <f t="shared" si="14"/>
        <v>0</v>
      </c>
      <c r="H82" s="56"/>
      <c r="I82" s="67"/>
      <c r="J82" s="13" t="str">
        <f t="shared" si="18"/>
        <v/>
      </c>
      <c r="K82" s="64"/>
      <c r="L82" s="13" t="str">
        <f t="shared" si="19"/>
        <v/>
      </c>
      <c r="M82" s="68"/>
      <c r="N82" s="13" t="str">
        <f t="shared" si="20"/>
        <v/>
      </c>
      <c r="P82" s="55">
        <f t="shared" si="16"/>
        <v>0</v>
      </c>
    </row>
    <row r="83" spans="2:16" ht="18" customHeight="1" x14ac:dyDescent="0.25">
      <c r="B83" s="63">
        <v>100</v>
      </c>
      <c r="C83" s="47"/>
      <c r="D83" s="48">
        <f t="shared" si="17"/>
        <v>67</v>
      </c>
      <c r="E83" s="49"/>
      <c r="F83" s="49"/>
      <c r="G83" s="58">
        <f t="shared" si="14"/>
        <v>0</v>
      </c>
      <c r="H83" s="56"/>
      <c r="I83" s="67"/>
      <c r="J83" s="13" t="str">
        <f t="shared" si="18"/>
        <v/>
      </c>
      <c r="K83" s="64"/>
      <c r="L83" s="13" t="str">
        <f t="shared" si="19"/>
        <v/>
      </c>
      <c r="M83" s="68"/>
      <c r="N83" s="13" t="str">
        <f t="shared" si="20"/>
        <v/>
      </c>
      <c r="P83" s="55">
        <f t="shared" si="16"/>
        <v>0</v>
      </c>
    </row>
    <row r="84" spans="2:16" ht="18" customHeight="1" x14ac:dyDescent="0.25">
      <c r="B84" s="63">
        <v>100</v>
      </c>
      <c r="C84" s="47"/>
      <c r="D84" s="48">
        <f t="shared" si="17"/>
        <v>68</v>
      </c>
      <c r="E84" s="49"/>
      <c r="F84" s="49"/>
      <c r="G84" s="58">
        <f t="shared" si="14"/>
        <v>0</v>
      </c>
      <c r="H84" s="56"/>
      <c r="I84" s="67"/>
      <c r="J84" s="13" t="str">
        <f t="shared" si="18"/>
        <v/>
      </c>
      <c r="K84" s="64"/>
      <c r="L84" s="13" t="str">
        <f t="shared" si="19"/>
        <v/>
      </c>
      <c r="M84" s="68"/>
      <c r="N84" s="13" t="str">
        <f t="shared" si="20"/>
        <v/>
      </c>
      <c r="P84" s="55">
        <f t="shared" si="16"/>
        <v>0</v>
      </c>
    </row>
    <row r="85" spans="2:16" ht="18" customHeight="1" x14ac:dyDescent="0.25">
      <c r="B85" s="63">
        <v>100</v>
      </c>
      <c r="C85" s="47"/>
      <c r="D85" s="48">
        <f t="shared" si="17"/>
        <v>69</v>
      </c>
      <c r="E85" s="49"/>
      <c r="F85" s="49"/>
      <c r="G85" s="58">
        <f t="shared" si="14"/>
        <v>0</v>
      </c>
      <c r="H85" s="56"/>
      <c r="I85" s="67"/>
      <c r="J85" s="13" t="str">
        <f t="shared" si="18"/>
        <v/>
      </c>
      <c r="K85" s="64"/>
      <c r="L85" s="13" t="str">
        <f t="shared" si="19"/>
        <v/>
      </c>
      <c r="M85" s="68"/>
      <c r="N85" s="13" t="str">
        <f t="shared" si="20"/>
        <v/>
      </c>
      <c r="P85" s="55">
        <f t="shared" si="16"/>
        <v>0</v>
      </c>
    </row>
    <row r="86" spans="2:16" ht="18" customHeight="1" x14ac:dyDescent="0.25">
      <c r="B86" s="63">
        <v>100</v>
      </c>
      <c r="C86" s="47"/>
      <c r="D86" s="48">
        <f t="shared" si="17"/>
        <v>70</v>
      </c>
      <c r="E86" s="49"/>
      <c r="F86" s="49"/>
      <c r="G86" s="58">
        <f t="shared" si="14"/>
        <v>0</v>
      </c>
      <c r="H86" s="56"/>
      <c r="I86" s="67"/>
      <c r="J86" s="13" t="str">
        <f t="shared" si="18"/>
        <v/>
      </c>
      <c r="K86" s="64"/>
      <c r="L86" s="13" t="str">
        <f t="shared" si="19"/>
        <v/>
      </c>
      <c r="M86" s="68"/>
      <c r="N86" s="13" t="str">
        <f t="shared" si="20"/>
        <v/>
      </c>
      <c r="P86" s="55">
        <f t="shared" si="16"/>
        <v>0</v>
      </c>
    </row>
    <row r="87" spans="2:16" ht="18" customHeight="1" x14ac:dyDescent="0.25">
      <c r="B87" s="63">
        <v>100</v>
      </c>
      <c r="C87" s="47"/>
      <c r="D87" s="48">
        <f t="shared" si="17"/>
        <v>71</v>
      </c>
      <c r="E87" s="49"/>
      <c r="F87" s="49"/>
      <c r="G87" s="58">
        <f t="shared" si="14"/>
        <v>0</v>
      </c>
      <c r="H87" s="56"/>
      <c r="I87" s="67"/>
      <c r="J87" s="13" t="str">
        <f t="shared" si="18"/>
        <v/>
      </c>
      <c r="K87" s="64"/>
      <c r="L87" s="13" t="str">
        <f t="shared" si="19"/>
        <v/>
      </c>
      <c r="M87" s="68"/>
      <c r="N87" s="13" t="str">
        <f t="shared" si="20"/>
        <v/>
      </c>
      <c r="P87" s="55">
        <f t="shared" si="16"/>
        <v>0</v>
      </c>
    </row>
    <row r="88" spans="2:16" ht="18" customHeight="1" x14ac:dyDescent="0.25">
      <c r="B88" s="63">
        <v>100</v>
      </c>
      <c r="C88" s="47"/>
      <c r="D88" s="48">
        <f t="shared" si="17"/>
        <v>72</v>
      </c>
      <c r="E88" s="49"/>
      <c r="F88" s="49"/>
      <c r="G88" s="58">
        <f t="shared" si="14"/>
        <v>0</v>
      </c>
      <c r="H88" s="56"/>
      <c r="I88" s="67"/>
      <c r="J88" s="13" t="str">
        <f t="shared" si="18"/>
        <v/>
      </c>
      <c r="K88" s="64"/>
      <c r="L88" s="13" t="str">
        <f t="shared" si="19"/>
        <v/>
      </c>
      <c r="M88" s="68"/>
      <c r="N88" s="13" t="str">
        <f t="shared" si="20"/>
        <v/>
      </c>
      <c r="P88" s="55">
        <f t="shared" si="16"/>
        <v>0</v>
      </c>
    </row>
    <row r="89" spans="2:16" ht="18" customHeight="1" x14ac:dyDescent="0.25">
      <c r="B89" s="63">
        <v>100</v>
      </c>
      <c r="C89" s="47"/>
      <c r="D89" s="48">
        <f t="shared" si="17"/>
        <v>73</v>
      </c>
      <c r="E89" s="49"/>
      <c r="F89" s="49"/>
      <c r="G89" s="58">
        <f t="shared" si="14"/>
        <v>0</v>
      </c>
      <c r="H89" s="56"/>
      <c r="I89" s="67"/>
      <c r="J89" s="13" t="str">
        <f t="shared" si="18"/>
        <v/>
      </c>
      <c r="K89" s="64"/>
      <c r="L89" s="13" t="str">
        <f t="shared" si="19"/>
        <v/>
      </c>
      <c r="M89" s="68"/>
      <c r="N89" s="13" t="str">
        <f t="shared" si="20"/>
        <v/>
      </c>
      <c r="P89" s="55">
        <f t="shared" si="16"/>
        <v>0</v>
      </c>
    </row>
    <row r="90" spans="2:16" ht="18" customHeight="1" x14ac:dyDescent="0.25">
      <c r="B90" s="63">
        <v>100</v>
      </c>
      <c r="C90" s="47"/>
      <c r="D90" s="48">
        <f t="shared" si="17"/>
        <v>74</v>
      </c>
      <c r="E90" s="49"/>
      <c r="F90" s="49"/>
      <c r="G90" s="58">
        <f t="shared" si="14"/>
        <v>0</v>
      </c>
      <c r="H90" s="56"/>
      <c r="I90" s="67"/>
      <c r="J90" s="13" t="str">
        <f t="shared" si="18"/>
        <v/>
      </c>
      <c r="K90" s="64"/>
      <c r="L90" s="13" t="str">
        <f t="shared" si="19"/>
        <v/>
      </c>
      <c r="M90" s="68"/>
      <c r="N90" s="13" t="str">
        <f t="shared" si="20"/>
        <v/>
      </c>
      <c r="P90" s="55">
        <f t="shared" si="16"/>
        <v>0</v>
      </c>
    </row>
    <row r="91" spans="2:16" ht="18" customHeight="1" x14ac:dyDescent="0.25">
      <c r="B91" s="63">
        <v>100</v>
      </c>
      <c r="C91" s="47"/>
      <c r="D91" s="48">
        <f t="shared" si="17"/>
        <v>75</v>
      </c>
      <c r="E91" s="49"/>
      <c r="F91" s="49"/>
      <c r="G91" s="58">
        <f t="shared" si="14"/>
        <v>0</v>
      </c>
      <c r="H91" s="56"/>
      <c r="I91" s="67"/>
      <c r="J91" s="13" t="str">
        <f t="shared" si="18"/>
        <v/>
      </c>
      <c r="K91" s="64"/>
      <c r="L91" s="13" t="str">
        <f t="shared" si="19"/>
        <v/>
      </c>
      <c r="M91" s="68"/>
      <c r="N91" s="13" t="str">
        <f t="shared" si="20"/>
        <v/>
      </c>
      <c r="P91" s="55">
        <f t="shared" si="16"/>
        <v>0</v>
      </c>
    </row>
    <row r="92" spans="2:16" ht="18" customHeight="1" x14ac:dyDescent="0.25">
      <c r="B92" s="63">
        <v>100</v>
      </c>
      <c r="C92" s="47"/>
      <c r="D92" s="48">
        <f t="shared" si="17"/>
        <v>76</v>
      </c>
      <c r="E92" s="49"/>
      <c r="F92" s="49"/>
      <c r="G92" s="58">
        <f t="shared" si="14"/>
        <v>0</v>
      </c>
      <c r="H92" s="56"/>
      <c r="I92" s="67"/>
      <c r="J92" s="13" t="str">
        <f t="shared" si="18"/>
        <v/>
      </c>
      <c r="K92" s="64"/>
      <c r="L92" s="13" t="str">
        <f t="shared" si="19"/>
        <v/>
      </c>
      <c r="M92" s="68"/>
      <c r="N92" s="13" t="str">
        <f t="shared" si="20"/>
        <v/>
      </c>
      <c r="P92" s="55">
        <f t="shared" si="16"/>
        <v>0</v>
      </c>
    </row>
    <row r="93" spans="2:16" ht="18" customHeight="1" x14ac:dyDescent="0.25">
      <c r="B93" s="63">
        <v>100</v>
      </c>
      <c r="C93" s="47"/>
      <c r="D93" s="48">
        <f t="shared" si="17"/>
        <v>77</v>
      </c>
      <c r="E93" s="49"/>
      <c r="F93" s="49"/>
      <c r="G93" s="58">
        <f t="shared" si="14"/>
        <v>0</v>
      </c>
      <c r="H93" s="56"/>
      <c r="I93" s="67"/>
      <c r="J93" s="13" t="str">
        <f t="shared" si="18"/>
        <v/>
      </c>
      <c r="K93" s="64"/>
      <c r="L93" s="13" t="str">
        <f t="shared" si="19"/>
        <v/>
      </c>
      <c r="M93" s="68"/>
      <c r="N93" s="13" t="str">
        <f t="shared" si="20"/>
        <v/>
      </c>
      <c r="P93" s="55">
        <f t="shared" si="16"/>
        <v>0</v>
      </c>
    </row>
    <row r="94" spans="2:16" ht="18" customHeight="1" x14ac:dyDescent="0.25">
      <c r="B94" s="63">
        <v>100</v>
      </c>
      <c r="C94" s="47"/>
      <c r="D94" s="48">
        <f t="shared" si="17"/>
        <v>78</v>
      </c>
      <c r="E94" s="49"/>
      <c r="F94" s="49"/>
      <c r="G94" s="58">
        <f t="shared" si="14"/>
        <v>0</v>
      </c>
      <c r="H94" s="56"/>
      <c r="I94" s="67"/>
      <c r="J94" s="13" t="str">
        <f t="shared" si="18"/>
        <v/>
      </c>
      <c r="K94" s="64"/>
      <c r="L94" s="13" t="str">
        <f t="shared" si="19"/>
        <v/>
      </c>
      <c r="M94" s="68"/>
      <c r="N94" s="13" t="str">
        <f t="shared" si="20"/>
        <v/>
      </c>
      <c r="P94" s="55">
        <f t="shared" si="16"/>
        <v>0</v>
      </c>
    </row>
    <row r="95" spans="2:16" ht="18" customHeight="1" x14ac:dyDescent="0.25">
      <c r="B95" s="63">
        <v>100</v>
      </c>
      <c r="C95" s="47"/>
      <c r="D95" s="48">
        <f t="shared" si="17"/>
        <v>79</v>
      </c>
      <c r="E95" s="49"/>
      <c r="F95" s="49"/>
      <c r="G95" s="58">
        <f t="shared" si="14"/>
        <v>0</v>
      </c>
      <c r="H95" s="56"/>
      <c r="I95" s="67"/>
      <c r="J95" s="13" t="str">
        <f t="shared" si="18"/>
        <v/>
      </c>
      <c r="K95" s="64"/>
      <c r="L95" s="13" t="str">
        <f t="shared" si="19"/>
        <v/>
      </c>
      <c r="M95" s="68"/>
      <c r="N95" s="13" t="str">
        <f t="shared" si="20"/>
        <v/>
      </c>
      <c r="P95" s="55">
        <f t="shared" si="16"/>
        <v>0</v>
      </c>
    </row>
    <row r="96" spans="2:16" ht="18" customHeight="1" x14ac:dyDescent="0.25">
      <c r="B96" s="63">
        <v>100</v>
      </c>
      <c r="C96" s="47"/>
      <c r="D96" s="48">
        <f t="shared" si="17"/>
        <v>80</v>
      </c>
      <c r="E96" s="49"/>
      <c r="F96" s="49"/>
      <c r="G96" s="58">
        <f t="shared" si="14"/>
        <v>0</v>
      </c>
      <c r="H96" s="56"/>
      <c r="I96" s="67"/>
      <c r="J96" s="13" t="str">
        <f t="shared" si="18"/>
        <v/>
      </c>
      <c r="K96" s="64"/>
      <c r="L96" s="13" t="str">
        <f t="shared" si="19"/>
        <v/>
      </c>
      <c r="M96" s="68"/>
      <c r="N96" s="13" t="str">
        <f t="shared" si="20"/>
        <v/>
      </c>
      <c r="P96" s="55">
        <f t="shared" si="16"/>
        <v>0</v>
      </c>
    </row>
    <row r="97" spans="2:16" ht="18" customHeight="1" x14ac:dyDescent="0.25">
      <c r="B97" s="63">
        <v>100</v>
      </c>
      <c r="C97" s="47"/>
      <c r="D97" s="48">
        <f t="shared" si="17"/>
        <v>81</v>
      </c>
      <c r="E97" s="49"/>
      <c r="F97" s="49"/>
      <c r="G97" s="58">
        <f t="shared" si="14"/>
        <v>0</v>
      </c>
      <c r="H97" s="56"/>
      <c r="I97" s="67"/>
      <c r="J97" s="13" t="str">
        <f t="shared" si="18"/>
        <v/>
      </c>
      <c r="K97" s="64"/>
      <c r="L97" s="13" t="str">
        <f t="shared" si="19"/>
        <v/>
      </c>
      <c r="M97" s="68"/>
      <c r="N97" s="13" t="str">
        <f t="shared" si="20"/>
        <v/>
      </c>
      <c r="P97" s="55">
        <f t="shared" si="16"/>
        <v>0</v>
      </c>
    </row>
    <row r="98" spans="2:16" ht="18" customHeight="1" x14ac:dyDescent="0.25">
      <c r="B98" s="63">
        <v>100</v>
      </c>
      <c r="C98" s="47"/>
      <c r="D98" s="48">
        <f t="shared" si="17"/>
        <v>82</v>
      </c>
      <c r="E98" s="49"/>
      <c r="F98" s="49"/>
      <c r="G98" s="58">
        <f t="shared" si="14"/>
        <v>0</v>
      </c>
      <c r="H98" s="56"/>
      <c r="I98" s="67"/>
      <c r="J98" s="13" t="str">
        <f t="shared" si="18"/>
        <v/>
      </c>
      <c r="K98" s="64"/>
      <c r="L98" s="13" t="str">
        <f t="shared" si="19"/>
        <v/>
      </c>
      <c r="M98" s="68"/>
      <c r="N98" s="13" t="str">
        <f t="shared" si="20"/>
        <v/>
      </c>
      <c r="P98" s="55">
        <f t="shared" si="16"/>
        <v>0</v>
      </c>
    </row>
    <row r="99" spans="2:16" ht="18" customHeight="1" x14ac:dyDescent="0.25">
      <c r="B99" s="63">
        <v>100</v>
      </c>
      <c r="C99" s="47"/>
      <c r="D99" s="48">
        <f t="shared" si="17"/>
        <v>83</v>
      </c>
      <c r="E99" s="49"/>
      <c r="F99" s="49"/>
      <c r="G99" s="58">
        <f t="shared" si="14"/>
        <v>0</v>
      </c>
      <c r="H99" s="56"/>
      <c r="I99" s="67"/>
      <c r="J99" s="13" t="str">
        <f t="shared" si="18"/>
        <v/>
      </c>
      <c r="K99" s="64"/>
      <c r="L99" s="13" t="str">
        <f t="shared" si="19"/>
        <v/>
      </c>
      <c r="M99" s="68"/>
      <c r="N99" s="13" t="str">
        <f t="shared" si="20"/>
        <v/>
      </c>
      <c r="P99" s="55">
        <f t="shared" si="16"/>
        <v>0</v>
      </c>
    </row>
    <row r="100" spans="2:16" ht="18" customHeight="1" x14ac:dyDescent="0.25">
      <c r="B100" s="63">
        <v>100</v>
      </c>
      <c r="C100" s="47"/>
      <c r="D100" s="48">
        <f t="shared" si="17"/>
        <v>84</v>
      </c>
      <c r="E100" s="49"/>
      <c r="F100" s="49"/>
      <c r="G100" s="58">
        <f t="shared" si="14"/>
        <v>0</v>
      </c>
      <c r="H100" s="56"/>
      <c r="I100" s="67"/>
      <c r="J100" s="13" t="str">
        <f t="shared" si="18"/>
        <v/>
      </c>
      <c r="K100" s="64"/>
      <c r="L100" s="13" t="str">
        <f t="shared" si="19"/>
        <v/>
      </c>
      <c r="M100" s="68"/>
      <c r="N100" s="13" t="str">
        <f t="shared" si="20"/>
        <v/>
      </c>
      <c r="P100" s="55">
        <f t="shared" si="16"/>
        <v>0</v>
      </c>
    </row>
    <row r="101" spans="2:16" ht="18" customHeight="1" x14ac:dyDescent="0.25">
      <c r="B101" s="47"/>
      <c r="C101" s="47"/>
      <c r="D101" s="48">
        <f t="shared" ref="D101:D103" si="21">D100+1</f>
        <v>85</v>
      </c>
      <c r="E101" s="49"/>
      <c r="F101" s="49"/>
      <c r="G101" s="58">
        <f t="shared" ref="G101:G118" si="22">SUM(J101,L101,N101)</f>
        <v>0</v>
      </c>
      <c r="H101" s="56"/>
      <c r="I101" s="67"/>
      <c r="J101" s="13" t="str">
        <f t="shared" ref="J101:J118" si="23">IF(I101="","",TRUNC((1010/((NaKORa1000p/(HLOOKUP($B101,NaitenDtaulu,4)*I101))^NaKORa))-10,0))</f>
        <v/>
      </c>
      <c r="K101" s="64"/>
      <c r="L101" s="13" t="str">
        <f t="shared" ref="L101:L118" si="24">IF(K101="","",TRUNC((1010/((NaistenPIT1000p/(HLOOKUP($B101,NaitenDtaulu,2)*K101))^NaistenPITa))-10,0))</f>
        <v/>
      </c>
      <c r="M101" s="68"/>
      <c r="N101" s="13" t="str">
        <f t="shared" ref="N101:N118" si="25">IF(M101="","",TRUNC((1010/((NaistLOIK1000p/(HLOOKUP($B101,NaitenDtaulu,3)*M101))^NaistenLOIKa))-10,0))</f>
        <v/>
      </c>
      <c r="P101" s="55">
        <f t="shared" si="16"/>
        <v>0</v>
      </c>
    </row>
    <row r="102" spans="2:16" ht="18" customHeight="1" x14ac:dyDescent="0.25">
      <c r="B102" s="47"/>
      <c r="C102" s="47"/>
      <c r="D102" s="48">
        <f t="shared" si="21"/>
        <v>86</v>
      </c>
      <c r="E102" s="49"/>
      <c r="F102" s="49"/>
      <c r="G102" s="58">
        <f t="shared" si="22"/>
        <v>0</v>
      </c>
      <c r="H102" s="56"/>
      <c r="I102" s="67"/>
      <c r="J102" s="13" t="str">
        <f t="shared" si="23"/>
        <v/>
      </c>
      <c r="K102" s="64"/>
      <c r="L102" s="13" t="str">
        <f t="shared" si="24"/>
        <v/>
      </c>
      <c r="M102" s="68"/>
      <c r="N102" s="13" t="str">
        <f t="shared" si="25"/>
        <v/>
      </c>
      <c r="P102" s="55">
        <f t="shared" si="16"/>
        <v>0</v>
      </c>
    </row>
    <row r="103" spans="2:16" ht="18" customHeight="1" x14ac:dyDescent="0.25">
      <c r="B103" s="47"/>
      <c r="C103" s="47"/>
      <c r="D103" s="48">
        <f t="shared" si="21"/>
        <v>87</v>
      </c>
      <c r="E103" s="49"/>
      <c r="F103" s="49"/>
      <c r="G103" s="58">
        <f t="shared" si="22"/>
        <v>0</v>
      </c>
      <c r="H103" s="56"/>
      <c r="I103" s="67"/>
      <c r="J103" s="13" t="str">
        <f t="shared" si="23"/>
        <v/>
      </c>
      <c r="K103" s="64"/>
      <c r="L103" s="13" t="str">
        <f t="shared" si="24"/>
        <v/>
      </c>
      <c r="M103" s="68"/>
      <c r="N103" s="13" t="str">
        <f t="shared" si="25"/>
        <v/>
      </c>
      <c r="P103" s="55">
        <f t="shared" si="16"/>
        <v>0</v>
      </c>
    </row>
    <row r="104" spans="2:16" ht="18" customHeight="1" x14ac:dyDescent="0.25">
      <c r="B104" s="47"/>
      <c r="C104" s="47"/>
      <c r="D104" s="48">
        <f t="shared" ref="D104:D118" si="26">D103+1</f>
        <v>88</v>
      </c>
      <c r="E104" s="49"/>
      <c r="F104" s="49"/>
      <c r="G104" s="58">
        <f t="shared" si="22"/>
        <v>0</v>
      </c>
      <c r="H104" s="56"/>
      <c r="I104" s="67"/>
      <c r="J104" s="13" t="str">
        <f t="shared" si="23"/>
        <v/>
      </c>
      <c r="K104" s="64"/>
      <c r="L104" s="13" t="str">
        <f t="shared" si="24"/>
        <v/>
      </c>
      <c r="M104" s="68"/>
      <c r="N104" s="13" t="str">
        <f t="shared" si="25"/>
        <v/>
      </c>
      <c r="P104" s="55">
        <f t="shared" si="16"/>
        <v>0</v>
      </c>
    </row>
    <row r="105" spans="2:16" ht="18" customHeight="1" x14ac:dyDescent="0.25">
      <c r="B105" s="47"/>
      <c r="C105" s="47"/>
      <c r="D105" s="48">
        <f t="shared" si="26"/>
        <v>89</v>
      </c>
      <c r="E105" s="49"/>
      <c r="F105" s="49"/>
      <c r="G105" s="58">
        <f t="shared" si="22"/>
        <v>0</v>
      </c>
      <c r="H105" s="56"/>
      <c r="I105" s="67"/>
      <c r="J105" s="13" t="str">
        <f t="shared" si="23"/>
        <v/>
      </c>
      <c r="K105" s="64"/>
      <c r="L105" s="13" t="str">
        <f t="shared" si="24"/>
        <v/>
      </c>
      <c r="M105" s="68"/>
      <c r="N105" s="13" t="str">
        <f t="shared" si="25"/>
        <v/>
      </c>
      <c r="P105" s="55">
        <f t="shared" si="16"/>
        <v>0</v>
      </c>
    </row>
    <row r="106" spans="2:16" ht="18" customHeight="1" x14ac:dyDescent="0.25">
      <c r="B106" s="47"/>
      <c r="C106" s="47"/>
      <c r="D106" s="48">
        <f t="shared" si="26"/>
        <v>90</v>
      </c>
      <c r="E106" s="49"/>
      <c r="F106" s="49"/>
      <c r="G106" s="58">
        <f t="shared" si="22"/>
        <v>0</v>
      </c>
      <c r="H106" s="56"/>
      <c r="I106" s="67"/>
      <c r="J106" s="13" t="str">
        <f t="shared" si="23"/>
        <v/>
      </c>
      <c r="K106" s="64"/>
      <c r="L106" s="13" t="str">
        <f t="shared" si="24"/>
        <v/>
      </c>
      <c r="M106" s="68"/>
      <c r="N106" s="13" t="str">
        <f t="shared" si="25"/>
        <v/>
      </c>
      <c r="P106" s="55">
        <f t="shared" si="16"/>
        <v>0</v>
      </c>
    </row>
    <row r="107" spans="2:16" ht="18" customHeight="1" x14ac:dyDescent="0.25">
      <c r="B107" s="47"/>
      <c r="C107" s="47"/>
      <c r="D107" s="48">
        <f t="shared" si="26"/>
        <v>91</v>
      </c>
      <c r="E107" s="49"/>
      <c r="F107" s="49"/>
      <c r="G107" s="58">
        <f t="shared" si="22"/>
        <v>0</v>
      </c>
      <c r="H107" s="56"/>
      <c r="I107" s="67"/>
      <c r="J107" s="13" t="str">
        <f t="shared" si="23"/>
        <v/>
      </c>
      <c r="K107" s="64"/>
      <c r="L107" s="13" t="str">
        <f t="shared" si="24"/>
        <v/>
      </c>
      <c r="M107" s="68"/>
      <c r="N107" s="13" t="str">
        <f t="shared" si="25"/>
        <v/>
      </c>
      <c r="P107" s="55">
        <f t="shared" si="16"/>
        <v>0</v>
      </c>
    </row>
    <row r="108" spans="2:16" ht="18" customHeight="1" x14ac:dyDescent="0.25">
      <c r="B108" s="47"/>
      <c r="C108" s="47"/>
      <c r="D108" s="48">
        <f t="shared" si="26"/>
        <v>92</v>
      </c>
      <c r="E108" s="49"/>
      <c r="F108" s="49"/>
      <c r="G108" s="58">
        <f t="shared" si="22"/>
        <v>0</v>
      </c>
      <c r="H108" s="56"/>
      <c r="I108" s="67"/>
      <c r="J108" s="13" t="str">
        <f t="shared" si="23"/>
        <v/>
      </c>
      <c r="K108" s="64"/>
      <c r="L108" s="13" t="str">
        <f t="shared" si="24"/>
        <v/>
      </c>
      <c r="M108" s="68"/>
      <c r="N108" s="13" t="str">
        <f t="shared" si="25"/>
        <v/>
      </c>
      <c r="P108" s="55">
        <f t="shared" si="16"/>
        <v>0</v>
      </c>
    </row>
    <row r="109" spans="2:16" ht="18" customHeight="1" x14ac:dyDescent="0.25">
      <c r="B109" s="47"/>
      <c r="C109" s="47"/>
      <c r="D109" s="48">
        <f t="shared" si="26"/>
        <v>93</v>
      </c>
      <c r="E109" s="49"/>
      <c r="F109" s="49"/>
      <c r="G109" s="58">
        <f t="shared" si="22"/>
        <v>0</v>
      </c>
      <c r="H109" s="56"/>
      <c r="I109" s="67"/>
      <c r="J109" s="13" t="str">
        <f t="shared" si="23"/>
        <v/>
      </c>
      <c r="K109" s="64"/>
      <c r="L109" s="13" t="str">
        <f t="shared" si="24"/>
        <v/>
      </c>
      <c r="M109" s="68"/>
      <c r="N109" s="13" t="str">
        <f t="shared" si="25"/>
        <v/>
      </c>
      <c r="P109" s="55">
        <f t="shared" si="16"/>
        <v>0</v>
      </c>
    </row>
    <row r="110" spans="2:16" ht="18" customHeight="1" x14ac:dyDescent="0.25">
      <c r="B110" s="47"/>
      <c r="C110" s="47"/>
      <c r="D110" s="48">
        <f t="shared" si="26"/>
        <v>94</v>
      </c>
      <c r="E110" s="49"/>
      <c r="F110" s="49"/>
      <c r="G110" s="58">
        <f t="shared" si="22"/>
        <v>0</v>
      </c>
      <c r="H110" s="56"/>
      <c r="I110" s="67"/>
      <c r="J110" s="13" t="str">
        <f t="shared" si="23"/>
        <v/>
      </c>
      <c r="K110" s="64"/>
      <c r="L110" s="13" t="str">
        <f t="shared" si="24"/>
        <v/>
      </c>
      <c r="M110" s="68"/>
      <c r="N110" s="13" t="str">
        <f t="shared" si="25"/>
        <v/>
      </c>
      <c r="P110" s="55">
        <f t="shared" si="16"/>
        <v>0</v>
      </c>
    </row>
    <row r="111" spans="2:16" ht="18" customHeight="1" x14ac:dyDescent="0.25">
      <c r="B111" s="47"/>
      <c r="C111" s="47"/>
      <c r="D111" s="48">
        <f t="shared" si="26"/>
        <v>95</v>
      </c>
      <c r="E111" s="49"/>
      <c r="F111" s="49"/>
      <c r="G111" s="58">
        <f t="shared" si="22"/>
        <v>0</v>
      </c>
      <c r="H111" s="56"/>
      <c r="I111" s="67"/>
      <c r="J111" s="13" t="str">
        <f t="shared" si="23"/>
        <v/>
      </c>
      <c r="K111" s="64"/>
      <c r="L111" s="13" t="str">
        <f t="shared" si="24"/>
        <v/>
      </c>
      <c r="M111" s="68"/>
      <c r="N111" s="13" t="str">
        <f t="shared" si="25"/>
        <v/>
      </c>
      <c r="P111" s="55">
        <f t="shared" si="16"/>
        <v>0</v>
      </c>
    </row>
    <row r="112" spans="2:16" ht="18" customHeight="1" x14ac:dyDescent="0.25">
      <c r="B112" s="47"/>
      <c r="C112" s="47"/>
      <c r="D112" s="48">
        <f t="shared" si="26"/>
        <v>96</v>
      </c>
      <c r="E112" s="49"/>
      <c r="F112" s="49"/>
      <c r="G112" s="58">
        <f t="shared" si="22"/>
        <v>0</v>
      </c>
      <c r="H112" s="56"/>
      <c r="I112" s="67"/>
      <c r="J112" s="13" t="str">
        <f t="shared" si="23"/>
        <v/>
      </c>
      <c r="K112" s="64"/>
      <c r="L112" s="13" t="str">
        <f t="shared" si="24"/>
        <v/>
      </c>
      <c r="M112" s="68"/>
      <c r="N112" s="13" t="str">
        <f t="shared" si="25"/>
        <v/>
      </c>
      <c r="P112" s="55">
        <f t="shared" si="16"/>
        <v>0</v>
      </c>
    </row>
    <row r="113" spans="2:16" ht="18" customHeight="1" x14ac:dyDescent="0.25">
      <c r="B113" s="47"/>
      <c r="C113" s="47"/>
      <c r="D113" s="48">
        <f t="shared" si="26"/>
        <v>97</v>
      </c>
      <c r="E113" s="49"/>
      <c r="F113" s="49"/>
      <c r="G113" s="58">
        <f t="shared" si="22"/>
        <v>0</v>
      </c>
      <c r="H113" s="56"/>
      <c r="I113" s="67"/>
      <c r="J113" s="13" t="str">
        <f t="shared" si="23"/>
        <v/>
      </c>
      <c r="K113" s="64"/>
      <c r="L113" s="13" t="str">
        <f t="shared" si="24"/>
        <v/>
      </c>
      <c r="M113" s="68"/>
      <c r="N113" s="13" t="str">
        <f t="shared" si="25"/>
        <v/>
      </c>
      <c r="P113" s="55">
        <f t="shared" si="16"/>
        <v>0</v>
      </c>
    </row>
    <row r="114" spans="2:16" ht="18" customHeight="1" x14ac:dyDescent="0.25">
      <c r="B114" s="47"/>
      <c r="C114" s="47"/>
      <c r="D114" s="48">
        <f t="shared" si="26"/>
        <v>98</v>
      </c>
      <c r="E114" s="49"/>
      <c r="F114" s="49"/>
      <c r="G114" s="58">
        <f t="shared" si="22"/>
        <v>0</v>
      </c>
      <c r="H114" s="56"/>
      <c r="I114" s="67"/>
      <c r="J114" s="13" t="str">
        <f t="shared" si="23"/>
        <v/>
      </c>
      <c r="K114" s="64"/>
      <c r="L114" s="13" t="str">
        <f t="shared" si="24"/>
        <v/>
      </c>
      <c r="M114" s="68"/>
      <c r="N114" s="13" t="str">
        <f t="shared" si="25"/>
        <v/>
      </c>
      <c r="P114" s="55">
        <f t="shared" si="16"/>
        <v>0</v>
      </c>
    </row>
    <row r="115" spans="2:16" ht="18" customHeight="1" x14ac:dyDescent="0.25">
      <c r="B115" s="47"/>
      <c r="C115" s="47"/>
      <c r="D115" s="48">
        <f t="shared" si="26"/>
        <v>99</v>
      </c>
      <c r="E115" s="49"/>
      <c r="F115" s="49"/>
      <c r="G115" s="58">
        <f t="shared" si="22"/>
        <v>0</v>
      </c>
      <c r="H115" s="56"/>
      <c r="I115" s="67"/>
      <c r="J115" s="13" t="str">
        <f t="shared" si="23"/>
        <v/>
      </c>
      <c r="K115" s="64"/>
      <c r="L115" s="13" t="str">
        <f t="shared" si="24"/>
        <v/>
      </c>
      <c r="M115" s="68"/>
      <c r="N115" s="13" t="str">
        <f t="shared" si="25"/>
        <v/>
      </c>
      <c r="P115" s="55">
        <f t="shared" si="16"/>
        <v>0</v>
      </c>
    </row>
    <row r="116" spans="2:16" ht="18" customHeight="1" x14ac:dyDescent="0.25">
      <c r="B116" s="47"/>
      <c r="C116" s="47"/>
      <c r="D116" s="48">
        <f t="shared" si="26"/>
        <v>100</v>
      </c>
      <c r="E116" s="49"/>
      <c r="F116" s="49"/>
      <c r="G116" s="58">
        <f t="shared" si="22"/>
        <v>0</v>
      </c>
      <c r="H116" s="56"/>
      <c r="I116" s="67"/>
      <c r="J116" s="13" t="str">
        <f t="shared" si="23"/>
        <v/>
      </c>
      <c r="K116" s="64"/>
      <c r="L116" s="13" t="str">
        <f>IF(K116="","",TRUNC((1010/((NaistenPIT1000p/(HLOOKUP($B116,NaitenDtaulu,2)*K116))^NaistenPITa))-10,0))</f>
        <v/>
      </c>
      <c r="M116" s="68"/>
      <c r="N116" s="13" t="str">
        <f t="shared" si="25"/>
        <v/>
      </c>
      <c r="P116" s="55">
        <f t="shared" si="16"/>
        <v>0</v>
      </c>
    </row>
    <row r="117" spans="2:16" ht="18" customHeight="1" x14ac:dyDescent="0.25">
      <c r="B117" s="47"/>
      <c r="C117" s="47"/>
      <c r="D117" s="48">
        <f t="shared" si="26"/>
        <v>101</v>
      </c>
      <c r="E117" s="49"/>
      <c r="F117" s="49"/>
      <c r="G117" s="58">
        <f t="shared" si="22"/>
        <v>0</v>
      </c>
      <c r="H117" s="56"/>
      <c r="I117" s="67"/>
      <c r="J117" s="13" t="str">
        <f t="shared" si="23"/>
        <v/>
      </c>
      <c r="K117" s="64"/>
      <c r="L117" s="13" t="str">
        <f t="shared" si="24"/>
        <v/>
      </c>
      <c r="M117" s="68"/>
      <c r="N117" s="13" t="str">
        <f t="shared" si="25"/>
        <v/>
      </c>
      <c r="P117" s="55">
        <f t="shared" si="16"/>
        <v>0</v>
      </c>
    </row>
    <row r="118" spans="2:16" ht="18" customHeight="1" x14ac:dyDescent="0.25">
      <c r="B118" s="47"/>
      <c r="C118" s="47"/>
      <c r="D118" s="48">
        <f t="shared" si="26"/>
        <v>102</v>
      </c>
      <c r="E118" s="49"/>
      <c r="F118" s="49"/>
      <c r="G118" s="58">
        <f t="shared" si="22"/>
        <v>0</v>
      </c>
      <c r="H118" s="56"/>
      <c r="I118" s="67"/>
      <c r="J118" s="13" t="str">
        <f t="shared" si="23"/>
        <v/>
      </c>
      <c r="K118" s="64"/>
      <c r="L118" s="13" t="str">
        <f t="shared" si="24"/>
        <v/>
      </c>
      <c r="M118" s="68"/>
      <c r="N118" s="13" t="str">
        <f t="shared" si="25"/>
        <v/>
      </c>
      <c r="P118" s="55">
        <f t="shared" si="16"/>
        <v>0</v>
      </c>
    </row>
  </sheetData>
  <autoFilter ref="A2:P118" xr:uid="{00000000-0009-0000-0000-000001000000}"/>
  <sortState xmlns:xlrd2="http://schemas.microsoft.com/office/spreadsheetml/2017/richdata2" ref="A3:N100">
    <sortCondition ref="B3:B100"/>
    <sortCondition ref="A3:A100"/>
    <sortCondition descending="1" ref="G3:G100"/>
  </sortState>
  <phoneticPr fontId="2" type="noConversion"/>
  <hyperlinks>
    <hyperlink ref="S2" location="tulospNaiset!A3:N100" display="LAJITTELUNaiset!A3:N100" xr:uid="{4F7F54E6-ECD7-4AEE-9642-9C78FA3A9B7E}"/>
  </hyperlinks>
  <pageMargins left="0.2" right="0.16" top="0.3" bottom="0.75" header="0.16" footer="0.3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4"/>
  <dimension ref="A1:P27"/>
  <sheetViews>
    <sheetView zoomScale="90" zoomScaleNormal="90" workbookViewId="0">
      <pane xSplit="1" topLeftCell="B1" activePane="topRight" state="frozenSplit"/>
      <selection pane="topRight" activeCell="H24" sqref="H24:P27"/>
    </sheetView>
  </sheetViews>
  <sheetFormatPr defaultRowHeight="15" x14ac:dyDescent="0.25"/>
  <cols>
    <col min="1" max="1" width="15.85546875" customWidth="1"/>
    <col min="2" max="2" width="14.28515625" customWidth="1"/>
    <col min="3" max="3" width="10.7109375" customWidth="1"/>
    <col min="4" max="4" width="21.42578125" customWidth="1"/>
    <col min="6" max="6" width="10.140625" customWidth="1"/>
    <col min="7" max="7" width="13.28515625" bestFit="1" customWidth="1"/>
    <col min="8" max="8" width="9.140625" style="2" customWidth="1"/>
    <col min="9" max="9" width="16" customWidth="1"/>
    <col min="10" max="10" width="9.85546875" customWidth="1"/>
    <col min="11" max="11" width="10.42578125" customWidth="1"/>
  </cols>
  <sheetData>
    <row r="1" spans="1:16" x14ac:dyDescent="0.25">
      <c r="H1" s="2" t="s">
        <v>45</v>
      </c>
      <c r="I1" s="1"/>
      <c r="J1" s="1"/>
      <c r="K1" s="1"/>
    </row>
    <row r="2" spans="1:16" ht="19.5" thickBot="1" x14ac:dyDescent="0.35">
      <c r="B2" s="18" t="s">
        <v>46</v>
      </c>
      <c r="C2" s="19"/>
      <c r="D2" s="20"/>
      <c r="E2" s="21" t="s">
        <v>47</v>
      </c>
      <c r="F2" s="2"/>
      <c r="G2" s="18" t="s">
        <v>48</v>
      </c>
      <c r="H2" s="20"/>
      <c r="I2" s="20"/>
      <c r="J2" s="21" t="s">
        <v>47</v>
      </c>
      <c r="K2" s="2"/>
      <c r="L2" s="2"/>
      <c r="M2" s="2"/>
      <c r="N2" s="2"/>
      <c r="O2" s="2"/>
      <c r="P2" s="2"/>
    </row>
    <row r="3" spans="1:16" ht="20.25" thickTop="1" thickBot="1" x14ac:dyDescent="0.35">
      <c r="A3" t="s">
        <v>49</v>
      </c>
      <c r="B3" s="22" t="s">
        <v>50</v>
      </c>
      <c r="C3" s="16">
        <v>1.9</v>
      </c>
      <c r="D3" t="s">
        <v>51</v>
      </c>
      <c r="E3" s="23">
        <v>345</v>
      </c>
      <c r="F3" s="2"/>
      <c r="G3" s="29" t="s">
        <v>52</v>
      </c>
      <c r="H3" s="16">
        <v>1.7</v>
      </c>
      <c r="I3" s="30" t="s">
        <v>53</v>
      </c>
      <c r="J3" s="23">
        <v>270</v>
      </c>
      <c r="K3" s="2"/>
      <c r="L3" s="2"/>
      <c r="M3" s="2"/>
      <c r="N3" s="2"/>
      <c r="O3" s="2"/>
      <c r="P3" s="2"/>
    </row>
    <row r="4" spans="1:16" ht="20.25" thickTop="1" thickBot="1" x14ac:dyDescent="0.35">
      <c r="A4" t="s">
        <v>54</v>
      </c>
      <c r="B4" s="22" t="s">
        <v>55</v>
      </c>
      <c r="C4" s="17">
        <v>1.87</v>
      </c>
      <c r="D4" t="s">
        <v>56</v>
      </c>
      <c r="E4" s="24">
        <v>10</v>
      </c>
      <c r="F4" s="2"/>
      <c r="G4" s="31" t="s">
        <v>57</v>
      </c>
      <c r="H4" s="17">
        <v>1.9</v>
      </c>
      <c r="I4" t="s">
        <v>58</v>
      </c>
      <c r="J4" s="24">
        <v>7.8</v>
      </c>
      <c r="K4" s="2"/>
      <c r="L4" s="2"/>
      <c r="M4" s="2"/>
      <c r="N4" s="2"/>
      <c r="O4" s="2"/>
      <c r="P4" s="2"/>
    </row>
    <row r="5" spans="1:16" ht="19.5" thickTop="1" x14ac:dyDescent="0.3">
      <c r="A5" t="s">
        <v>59</v>
      </c>
      <c r="B5" s="25" t="s">
        <v>60</v>
      </c>
      <c r="C5" s="26">
        <v>1.75</v>
      </c>
      <c r="D5" s="27" t="s">
        <v>61</v>
      </c>
      <c r="E5" s="28">
        <v>170</v>
      </c>
      <c r="F5" s="2"/>
      <c r="G5" s="32" t="s">
        <v>62</v>
      </c>
      <c r="H5" s="26">
        <v>1.3</v>
      </c>
      <c r="I5" s="33" t="s">
        <v>63</v>
      </c>
      <c r="J5" s="28">
        <v>132</v>
      </c>
      <c r="K5" s="2"/>
      <c r="L5" s="2"/>
      <c r="M5" s="2"/>
      <c r="N5" s="2"/>
      <c r="O5" s="2"/>
      <c r="P5" s="2"/>
    </row>
    <row r="6" spans="1:16" x14ac:dyDescent="0.25">
      <c r="B6" s="2"/>
      <c r="C6" s="2"/>
      <c r="D6" s="2"/>
      <c r="E6" s="2"/>
      <c r="F6" s="2"/>
      <c r="G6" s="2"/>
      <c r="I6" s="2"/>
      <c r="J6" s="2"/>
      <c r="K6" s="2"/>
      <c r="L6" s="2"/>
      <c r="M6" s="2"/>
      <c r="N6" s="2"/>
      <c r="O6" s="2"/>
      <c r="P6" s="2"/>
    </row>
    <row r="7" spans="1:16" x14ac:dyDescent="0.25">
      <c r="C7" s="1"/>
    </row>
    <row r="8" spans="1:16" x14ac:dyDescent="0.25">
      <c r="C8" s="1"/>
    </row>
    <row r="9" spans="1:16" x14ac:dyDescent="0.25">
      <c r="A9" s="90">
        <v>45200</v>
      </c>
      <c r="C9" s="1"/>
      <c r="F9" s="6"/>
      <c r="H9" t="s">
        <v>64</v>
      </c>
      <c r="K9" s="6"/>
      <c r="P9" s="6"/>
    </row>
    <row r="10" spans="1:16" x14ac:dyDescent="0.25">
      <c r="A10" t="s">
        <v>65</v>
      </c>
      <c r="B10" s="1">
        <v>30</v>
      </c>
      <c r="C10" s="1">
        <v>35</v>
      </c>
      <c r="D10" s="1">
        <v>40</v>
      </c>
      <c r="E10" s="1">
        <v>45</v>
      </c>
      <c r="F10" s="1">
        <v>50</v>
      </c>
      <c r="G10" s="1">
        <v>55</v>
      </c>
      <c r="H10" s="1">
        <v>60</v>
      </c>
      <c r="I10" s="1">
        <v>65</v>
      </c>
      <c r="J10" s="1">
        <v>70</v>
      </c>
      <c r="K10" s="1">
        <v>75</v>
      </c>
      <c r="L10" s="1">
        <v>80</v>
      </c>
      <c r="M10" s="1">
        <v>85</v>
      </c>
      <c r="N10" s="1">
        <v>90</v>
      </c>
      <c r="O10" s="1">
        <v>95</v>
      </c>
      <c r="P10" s="1">
        <v>100</v>
      </c>
    </row>
    <row r="11" spans="1:16" x14ac:dyDescent="0.25">
      <c r="A11" t="s">
        <v>49</v>
      </c>
      <c r="B11" s="7">
        <v>1</v>
      </c>
      <c r="C11" s="4">
        <v>1.0112994350282485</v>
      </c>
      <c r="D11" s="4">
        <v>1.0257879656160458</v>
      </c>
      <c r="E11" s="4">
        <v>1.0623145400593472</v>
      </c>
      <c r="F11" s="4">
        <v>1.1015384615384616</v>
      </c>
      <c r="G11" s="4">
        <v>1.1437699680511182</v>
      </c>
      <c r="H11" s="4">
        <v>1.1893687707641196</v>
      </c>
      <c r="I11" s="4">
        <v>1.2387543252595157</v>
      </c>
      <c r="J11" s="4">
        <v>1.2924187725631768</v>
      </c>
      <c r="K11" s="4">
        <v>1.3612167300380229</v>
      </c>
      <c r="L11" s="4">
        <v>1.4552845528455285</v>
      </c>
      <c r="M11" s="4">
        <v>1.5701754385964912</v>
      </c>
      <c r="N11" s="4">
        <v>1.7635467980295567</v>
      </c>
      <c r="O11" s="4">
        <v>2.0693641618497112</v>
      </c>
      <c r="P11" s="5">
        <v>2.6917293233082709</v>
      </c>
    </row>
    <row r="12" spans="1:16" x14ac:dyDescent="0.25">
      <c r="A12" t="s">
        <v>54</v>
      </c>
      <c r="B12" s="7">
        <v>1</v>
      </c>
      <c r="C12" s="4">
        <v>1.0100502512562815</v>
      </c>
      <c r="D12" s="4">
        <v>1.0255102040816326</v>
      </c>
      <c r="E12" s="4">
        <v>1.0578947368421054</v>
      </c>
      <c r="F12" s="4">
        <v>1.0923913043478259</v>
      </c>
      <c r="G12" s="4">
        <v>1.1355932203389829</v>
      </c>
      <c r="H12" s="4">
        <v>1.1823529411764706</v>
      </c>
      <c r="I12" s="4">
        <v>1.2331288343558282</v>
      </c>
      <c r="J12" s="4">
        <v>1.305194805194805</v>
      </c>
      <c r="K12" s="4">
        <v>1.4055944055944056</v>
      </c>
      <c r="L12" s="4">
        <v>1.5227272727272727</v>
      </c>
      <c r="M12" s="4">
        <v>1.6611570247933884</v>
      </c>
      <c r="N12" s="4">
        <v>1.8272727272727272</v>
      </c>
      <c r="O12" s="4">
        <v>2.1382978723404253</v>
      </c>
      <c r="P12" s="5">
        <v>2.6799999999999997</v>
      </c>
    </row>
    <row r="13" spans="1:16" x14ac:dyDescent="0.25">
      <c r="A13" t="s">
        <v>59</v>
      </c>
      <c r="B13" s="7">
        <v>1</v>
      </c>
      <c r="C13" s="4">
        <v>1.0172413793103448</v>
      </c>
      <c r="D13" s="4">
        <v>1.0350877192982457</v>
      </c>
      <c r="E13" s="4">
        <v>1.0535714285714286</v>
      </c>
      <c r="F13" s="4">
        <v>1.0792682926829269</v>
      </c>
      <c r="G13" s="4">
        <v>1.1132075471698113</v>
      </c>
      <c r="H13" s="4">
        <v>1.1644736842105263</v>
      </c>
      <c r="I13" s="4">
        <v>1.2206896551724138</v>
      </c>
      <c r="J13" s="4">
        <v>1.2826086956521738</v>
      </c>
      <c r="K13" s="4">
        <v>1.3511450381679388</v>
      </c>
      <c r="L13" s="4">
        <v>1.4628099173553719</v>
      </c>
      <c r="M13" s="4">
        <v>1.5945945945945945</v>
      </c>
      <c r="N13" s="4">
        <v>1.7524752475247525</v>
      </c>
      <c r="O13" s="4">
        <v>1.945054945054945</v>
      </c>
      <c r="P13" s="4">
        <v>2.3289473684210527</v>
      </c>
    </row>
    <row r="14" spans="1:16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6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6" x14ac:dyDescent="0.25">
      <c r="A18" s="90">
        <v>45200</v>
      </c>
    </row>
    <row r="19" spans="1:16" x14ac:dyDescent="0.25">
      <c r="A19" s="1" t="s">
        <v>75</v>
      </c>
      <c r="B19" s="1">
        <v>30</v>
      </c>
      <c r="C19" s="1">
        <v>35</v>
      </c>
      <c r="D19" s="1">
        <v>40</v>
      </c>
      <c r="E19" s="1">
        <v>45</v>
      </c>
      <c r="F19" s="1">
        <v>50</v>
      </c>
      <c r="G19" s="1">
        <v>55</v>
      </c>
      <c r="H19" s="1">
        <v>60</v>
      </c>
      <c r="I19" s="1">
        <v>65</v>
      </c>
      <c r="J19" s="1">
        <v>70</v>
      </c>
      <c r="K19" s="1">
        <v>75</v>
      </c>
      <c r="L19" s="1">
        <v>80</v>
      </c>
      <c r="M19" s="1">
        <v>85</v>
      </c>
      <c r="N19" s="1">
        <v>90</v>
      </c>
      <c r="O19" s="1">
        <v>95</v>
      </c>
      <c r="P19" s="1">
        <v>100</v>
      </c>
    </row>
    <row r="20" spans="1:16" x14ac:dyDescent="0.25">
      <c r="A20" s="1" t="s">
        <v>49</v>
      </c>
      <c r="B20" s="1">
        <v>1</v>
      </c>
      <c r="C20" s="4">
        <v>1.0144927536231885</v>
      </c>
      <c r="D20" s="4">
        <v>1.0256410256410255</v>
      </c>
      <c r="E20" s="4">
        <v>1.044776119402985</v>
      </c>
      <c r="F20" s="4">
        <v>1.0769230769230769</v>
      </c>
      <c r="G20" s="4">
        <v>1.1290322580645162</v>
      </c>
      <c r="H20" s="4">
        <v>1.1864406779661016</v>
      </c>
      <c r="I20" s="4">
        <v>1.25</v>
      </c>
      <c r="J20" s="4">
        <v>1.320754716981132</v>
      </c>
      <c r="K20" s="4">
        <v>1.4</v>
      </c>
      <c r="L20" s="4">
        <v>1.5135135135135136</v>
      </c>
      <c r="M20" s="4">
        <v>1.696969696969697</v>
      </c>
      <c r="N20" s="4">
        <v>1.9310344827586208</v>
      </c>
      <c r="O20" s="4">
        <v>2.2400000000000002</v>
      </c>
      <c r="P20" s="5">
        <v>2.6666666666666665</v>
      </c>
    </row>
    <row r="21" spans="1:16" x14ac:dyDescent="0.25">
      <c r="A21" s="1" t="s">
        <v>54</v>
      </c>
      <c r="B21" s="1">
        <v>1</v>
      </c>
      <c r="C21" s="4">
        <v>1.0125</v>
      </c>
      <c r="D21" s="4">
        <v>1.0253164556962027</v>
      </c>
      <c r="E21" s="4">
        <v>1.051948051948052</v>
      </c>
      <c r="F21" s="4">
        <v>1.087248322147651</v>
      </c>
      <c r="G21" s="4">
        <v>1.125</v>
      </c>
      <c r="H21" s="4">
        <v>1.173913043478261</v>
      </c>
      <c r="I21" s="4">
        <v>1.2480739599383668</v>
      </c>
      <c r="J21" s="4">
        <v>1.3278688524590163</v>
      </c>
      <c r="K21" s="4">
        <v>1.4210526315789476</v>
      </c>
      <c r="L21" s="4">
        <v>1.5428571428571427</v>
      </c>
      <c r="M21" s="4">
        <v>1.7234042553191491</v>
      </c>
      <c r="N21" s="5">
        <v>1.9518072289156627</v>
      </c>
      <c r="O21" s="5">
        <v>2.347826086956522</v>
      </c>
      <c r="P21" s="5">
        <v>3.0566037735849063</v>
      </c>
    </row>
    <row r="22" spans="1:16" x14ac:dyDescent="0.25">
      <c r="A22" s="1" t="s">
        <v>59</v>
      </c>
      <c r="B22" s="1">
        <v>1</v>
      </c>
      <c r="C22" s="1">
        <v>1.0145985401459854</v>
      </c>
      <c r="D22" s="1">
        <v>1.0296296296296297</v>
      </c>
      <c r="E22" s="1">
        <v>1.053030303030303</v>
      </c>
      <c r="F22" s="1">
        <v>1.1031746031746033</v>
      </c>
      <c r="G22" s="1">
        <v>1.1583333333333334</v>
      </c>
      <c r="H22" s="1">
        <v>1.2192982456140351</v>
      </c>
      <c r="I22" s="1">
        <v>1.275229357798165</v>
      </c>
      <c r="J22" s="1">
        <v>1.3365384615384615</v>
      </c>
      <c r="K22" s="1">
        <v>1.404040404040404</v>
      </c>
      <c r="L22" s="1">
        <v>1.4787234042553192</v>
      </c>
      <c r="M22" s="1">
        <v>1.5977011494252873</v>
      </c>
      <c r="N22" s="1">
        <v>1.7375</v>
      </c>
      <c r="O22" s="1">
        <v>1.9305555555555556</v>
      </c>
      <c r="P22" s="1">
        <v>2.171875</v>
      </c>
    </row>
    <row r="23" spans="1:16" x14ac:dyDescent="0.25">
      <c r="H23"/>
    </row>
    <row r="24" spans="1:16" x14ac:dyDescent="0.25">
      <c r="H24"/>
    </row>
    <row r="25" spans="1:16" x14ac:dyDescent="0.25">
      <c r="B25" s="4"/>
      <c r="C25" s="4"/>
      <c r="D25" s="4"/>
      <c r="E25" s="4"/>
      <c r="F25" s="4"/>
      <c r="G25" s="4"/>
      <c r="H25"/>
    </row>
    <row r="26" spans="1:16" x14ac:dyDescent="0.25">
      <c r="B26" s="4"/>
      <c r="C26" s="4"/>
      <c r="D26" s="4"/>
      <c r="E26" s="4"/>
      <c r="F26" s="4"/>
      <c r="G26" s="4"/>
      <c r="H26"/>
    </row>
    <row r="27" spans="1:16" x14ac:dyDescent="0.25">
      <c r="H27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"/>
  <sheetViews>
    <sheetView workbookViewId="0">
      <selection activeCell="A3" sqref="A3"/>
    </sheetView>
  </sheetViews>
  <sheetFormatPr defaultRowHeight="15" x14ac:dyDescent="0.25"/>
  <cols>
    <col min="1" max="1" width="4.42578125" customWidth="1"/>
    <col min="2" max="2" width="4" customWidth="1"/>
    <col min="3" max="3" width="19.42578125" customWidth="1"/>
    <col min="4" max="4" width="24" customWidth="1"/>
    <col min="5" max="5" width="7.85546875" style="38" customWidth="1"/>
    <col min="6" max="6" width="2.28515625" customWidth="1"/>
    <col min="7" max="7" width="5.7109375" style="1" customWidth="1"/>
    <col min="8" max="8" width="5.7109375" style="72" customWidth="1"/>
    <col min="9" max="9" width="5.7109375" style="1" customWidth="1"/>
    <col min="10" max="10" width="5.7109375" style="72" customWidth="1"/>
    <col min="11" max="11" width="5.7109375" style="1" customWidth="1"/>
    <col min="12" max="12" width="5.7109375" style="72" customWidth="1"/>
  </cols>
  <sheetData>
    <row r="1" spans="1:12" x14ac:dyDescent="0.25">
      <c r="G1" s="1" t="s">
        <v>3</v>
      </c>
      <c r="I1" s="1" t="s">
        <v>5</v>
      </c>
      <c r="K1" s="1" t="s">
        <v>66</v>
      </c>
    </row>
    <row r="2" spans="1:12" x14ac:dyDescent="0.25">
      <c r="A2" t="s">
        <v>7</v>
      </c>
      <c r="B2" t="s">
        <v>9</v>
      </c>
      <c r="C2" t="s">
        <v>10</v>
      </c>
      <c r="D2" t="s">
        <v>11</v>
      </c>
      <c r="E2" s="71" t="s">
        <v>12</v>
      </c>
      <c r="G2" s="1" t="s">
        <v>13</v>
      </c>
      <c r="H2" s="72" t="s">
        <v>14</v>
      </c>
      <c r="I2" s="1" t="s">
        <v>13</v>
      </c>
      <c r="J2" s="72" t="s">
        <v>14</v>
      </c>
      <c r="K2" s="1" t="s">
        <v>13</v>
      </c>
      <c r="L2" s="72" t="s">
        <v>14</v>
      </c>
    </row>
  </sheetData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3"/>
  <sheetViews>
    <sheetView workbookViewId="0">
      <selection activeCell="A3" sqref="A3"/>
    </sheetView>
  </sheetViews>
  <sheetFormatPr defaultRowHeight="15" x14ac:dyDescent="0.25"/>
  <cols>
    <col min="1" max="1" width="4.42578125" customWidth="1"/>
    <col min="2" max="2" width="4" customWidth="1"/>
    <col min="3" max="3" width="19.42578125" customWidth="1"/>
    <col min="4" max="4" width="24" customWidth="1"/>
    <col min="5" max="5" width="7.85546875" style="38" customWidth="1"/>
    <col min="6" max="6" width="2.7109375" style="38" customWidth="1"/>
    <col min="7" max="7" width="5.140625" style="1" customWidth="1"/>
    <col min="8" max="8" width="5.7109375" style="1" customWidth="1"/>
    <col min="9" max="9" width="5.7109375" style="72" customWidth="1"/>
    <col min="10" max="10" width="5.7109375" style="1" customWidth="1"/>
    <col min="11" max="11" width="5.7109375" style="72" customWidth="1"/>
    <col min="12" max="12" width="5.7109375" style="1" customWidth="1"/>
    <col min="13" max="13" width="5.7109375" style="72" customWidth="1"/>
  </cols>
  <sheetData>
    <row r="1" spans="1:12" x14ac:dyDescent="0.25">
      <c r="G1" s="3" t="s">
        <v>3</v>
      </c>
      <c r="I1" s="3" t="s">
        <v>5</v>
      </c>
      <c r="J1" s="3"/>
      <c r="K1" s="3" t="s">
        <v>66</v>
      </c>
      <c r="L1" s="3"/>
    </row>
    <row r="2" spans="1:12" x14ac:dyDescent="0.25">
      <c r="A2" t="s">
        <v>7</v>
      </c>
      <c r="B2" t="s">
        <v>9</v>
      </c>
      <c r="C2" t="s">
        <v>10</v>
      </c>
      <c r="D2" t="s">
        <v>11</v>
      </c>
      <c r="E2" s="38" t="s">
        <v>12</v>
      </c>
      <c r="G2" s="1" t="s">
        <v>13</v>
      </c>
      <c r="H2" s="1" t="s">
        <v>14</v>
      </c>
      <c r="I2" s="1" t="s">
        <v>13</v>
      </c>
      <c r="J2" s="1" t="s">
        <v>14</v>
      </c>
      <c r="K2" s="1" t="s">
        <v>13</v>
      </c>
      <c r="L2" s="1" t="s">
        <v>14</v>
      </c>
    </row>
    <row r="3" spans="1:12" x14ac:dyDescent="0.25">
      <c r="F3"/>
      <c r="H3" s="72"/>
      <c r="I3" s="1"/>
      <c r="J3" s="72"/>
      <c r="K3" s="1"/>
      <c r="L3" s="72"/>
    </row>
    <row r="4" spans="1:12" x14ac:dyDescent="0.25">
      <c r="F4"/>
      <c r="H4" s="72"/>
      <c r="I4" s="1"/>
      <c r="J4" s="72"/>
      <c r="K4" s="1"/>
      <c r="L4" s="72"/>
    </row>
    <row r="5" spans="1:12" x14ac:dyDescent="0.25">
      <c r="F5"/>
      <c r="H5" s="72"/>
      <c r="I5" s="1"/>
      <c r="J5" s="72"/>
      <c r="K5" s="1"/>
      <c r="L5" s="72"/>
    </row>
    <row r="6" spans="1:12" x14ac:dyDescent="0.25">
      <c r="F6"/>
      <c r="H6" s="72"/>
      <c r="I6" s="1"/>
      <c r="J6" s="72"/>
      <c r="K6" s="1"/>
      <c r="L6" s="72"/>
    </row>
    <row r="7" spans="1:12" x14ac:dyDescent="0.25">
      <c r="F7"/>
      <c r="H7" s="72"/>
      <c r="I7" s="1"/>
      <c r="J7" s="72"/>
      <c r="K7" s="1"/>
      <c r="L7" s="72"/>
    </row>
    <row r="8" spans="1:12" x14ac:dyDescent="0.25">
      <c r="F8"/>
      <c r="H8" s="72"/>
      <c r="I8" s="1"/>
      <c r="J8" s="72"/>
      <c r="K8" s="1"/>
      <c r="L8" s="72"/>
    </row>
    <row r="9" spans="1:12" x14ac:dyDescent="0.25">
      <c r="F9"/>
      <c r="H9" s="72"/>
      <c r="I9" s="1"/>
      <c r="J9" s="72"/>
      <c r="K9" s="1"/>
      <c r="L9" s="72"/>
    </row>
    <row r="10" spans="1:12" x14ac:dyDescent="0.25">
      <c r="F10"/>
      <c r="H10" s="72"/>
      <c r="I10" s="1"/>
      <c r="J10" s="72"/>
      <c r="K10" s="1"/>
      <c r="L10" s="72"/>
    </row>
    <row r="11" spans="1:12" x14ac:dyDescent="0.25">
      <c r="F11"/>
      <c r="H11" s="72"/>
      <c r="I11" s="1"/>
      <c r="J11" s="72"/>
      <c r="K11" s="1"/>
      <c r="L11" s="72"/>
    </row>
    <row r="12" spans="1:12" x14ac:dyDescent="0.25">
      <c r="F12"/>
      <c r="H12" s="72"/>
      <c r="I12" s="1"/>
      <c r="J12" s="72"/>
      <c r="K12" s="1"/>
      <c r="L12" s="72"/>
    </row>
    <row r="13" spans="1:12" x14ac:dyDescent="0.25">
      <c r="F13"/>
      <c r="H13" s="72"/>
      <c r="I13" s="1"/>
      <c r="J13" s="72"/>
      <c r="K13" s="1"/>
      <c r="L13" s="72"/>
    </row>
    <row r="14" spans="1:12" x14ac:dyDescent="0.25">
      <c r="F14"/>
      <c r="H14" s="72"/>
      <c r="I14" s="1"/>
      <c r="J14" s="72"/>
      <c r="K14" s="1"/>
      <c r="L14" s="72"/>
    </row>
    <row r="15" spans="1:12" x14ac:dyDescent="0.25">
      <c r="F15"/>
      <c r="H15" s="72"/>
      <c r="I15" s="1"/>
      <c r="J15" s="72"/>
      <c r="K15" s="1"/>
      <c r="L15" s="72"/>
    </row>
    <row r="16" spans="1:12" x14ac:dyDescent="0.25">
      <c r="F16"/>
      <c r="H16" s="72"/>
      <c r="I16" s="1"/>
      <c r="J16" s="72"/>
      <c r="K16" s="1"/>
      <c r="L16" s="72"/>
    </row>
    <row r="17" spans="6:12" x14ac:dyDescent="0.25">
      <c r="F17"/>
      <c r="H17" s="72"/>
      <c r="I17" s="1"/>
      <c r="J17" s="72"/>
      <c r="K17" s="1"/>
      <c r="L17" s="72"/>
    </row>
    <row r="18" spans="6:12" x14ac:dyDescent="0.25">
      <c r="F18"/>
      <c r="H18" s="72"/>
      <c r="I18" s="1"/>
      <c r="J18" s="72"/>
      <c r="K18" s="1"/>
      <c r="L18" s="72"/>
    </row>
    <row r="19" spans="6:12" x14ac:dyDescent="0.25">
      <c r="F19"/>
      <c r="H19" s="72"/>
      <c r="I19" s="1"/>
      <c r="J19" s="72"/>
      <c r="K19" s="1"/>
      <c r="L19" s="72"/>
    </row>
    <row r="20" spans="6:12" x14ac:dyDescent="0.25">
      <c r="F20"/>
      <c r="H20" s="72"/>
      <c r="I20" s="1"/>
      <c r="J20" s="72"/>
      <c r="K20" s="1"/>
      <c r="L20" s="72"/>
    </row>
    <row r="21" spans="6:12" x14ac:dyDescent="0.25">
      <c r="F21"/>
      <c r="H21" s="72"/>
      <c r="I21" s="1"/>
      <c r="J21" s="72"/>
      <c r="K21" s="1"/>
      <c r="L21" s="72"/>
    </row>
    <row r="22" spans="6:12" x14ac:dyDescent="0.25">
      <c r="F22"/>
      <c r="H22" s="72"/>
      <c r="I22" s="1"/>
      <c r="J22" s="72"/>
      <c r="K22" s="1"/>
      <c r="L22" s="72"/>
    </row>
    <row r="23" spans="6:12" x14ac:dyDescent="0.25">
      <c r="F23"/>
      <c r="H23" s="72"/>
      <c r="I23" s="1"/>
      <c r="J23" s="72"/>
      <c r="K23" s="1"/>
      <c r="L23" s="72"/>
    </row>
    <row r="24" spans="6:12" x14ac:dyDescent="0.25">
      <c r="F24"/>
      <c r="H24" s="72"/>
      <c r="I24" s="1"/>
      <c r="J24" s="72"/>
      <c r="K24" s="1"/>
      <c r="L24" s="72"/>
    </row>
    <row r="25" spans="6:12" x14ac:dyDescent="0.25">
      <c r="F25"/>
      <c r="H25" s="72"/>
      <c r="I25" s="1"/>
      <c r="J25" s="72"/>
      <c r="K25" s="1"/>
      <c r="L25" s="72"/>
    </row>
    <row r="26" spans="6:12" x14ac:dyDescent="0.25">
      <c r="F26"/>
      <c r="H26" s="72"/>
      <c r="I26" s="1"/>
      <c r="J26" s="72"/>
      <c r="K26" s="1"/>
      <c r="L26" s="72"/>
    </row>
    <row r="27" spans="6:12" x14ac:dyDescent="0.25">
      <c r="F27"/>
      <c r="H27" s="72"/>
      <c r="I27" s="1"/>
      <c r="J27" s="72"/>
      <c r="K27" s="1"/>
      <c r="L27" s="72"/>
    </row>
    <row r="28" spans="6:12" x14ac:dyDescent="0.25">
      <c r="F28"/>
      <c r="H28" s="72"/>
      <c r="I28" s="1"/>
      <c r="J28" s="72"/>
      <c r="K28" s="1"/>
      <c r="L28" s="72"/>
    </row>
    <row r="29" spans="6:12" x14ac:dyDescent="0.25">
      <c r="F29"/>
      <c r="H29" s="72"/>
      <c r="I29" s="1"/>
      <c r="J29" s="72"/>
      <c r="K29" s="1"/>
      <c r="L29" s="72"/>
    </row>
    <row r="30" spans="6:12" x14ac:dyDescent="0.25">
      <c r="F30"/>
      <c r="H30" s="72"/>
      <c r="I30" s="1"/>
      <c r="J30" s="72"/>
      <c r="K30" s="1"/>
      <c r="L30" s="72"/>
    </row>
    <row r="31" spans="6:12" x14ac:dyDescent="0.25">
      <c r="F31"/>
      <c r="H31" s="72"/>
      <c r="I31" s="1"/>
      <c r="J31" s="72"/>
      <c r="K31" s="1"/>
      <c r="L31" s="72"/>
    </row>
    <row r="32" spans="6:12" x14ac:dyDescent="0.25">
      <c r="F32"/>
      <c r="H32" s="72"/>
      <c r="I32" s="1"/>
      <c r="J32" s="72"/>
      <c r="K32" s="1"/>
      <c r="L32" s="72"/>
    </row>
    <row r="33" spans="6:12" x14ac:dyDescent="0.25">
      <c r="F33"/>
      <c r="H33" s="72"/>
      <c r="I33" s="1"/>
      <c r="J33" s="72"/>
      <c r="K33" s="1"/>
      <c r="L33" s="72"/>
    </row>
    <row r="34" spans="6:12" x14ac:dyDescent="0.25">
      <c r="F34"/>
      <c r="H34" s="72"/>
      <c r="I34" s="1"/>
      <c r="J34" s="72"/>
      <c r="K34" s="1"/>
      <c r="L34" s="72"/>
    </row>
    <row r="35" spans="6:12" x14ac:dyDescent="0.25">
      <c r="F35"/>
      <c r="H35" s="72"/>
      <c r="I35" s="1"/>
      <c r="J35" s="72"/>
      <c r="K35" s="1"/>
      <c r="L35" s="72"/>
    </row>
    <row r="36" spans="6:12" x14ac:dyDescent="0.25">
      <c r="F36"/>
      <c r="H36" s="72"/>
      <c r="I36" s="1"/>
      <c r="J36" s="72"/>
      <c r="K36" s="1"/>
      <c r="L36" s="72"/>
    </row>
    <row r="37" spans="6:12" x14ac:dyDescent="0.25">
      <c r="F37"/>
      <c r="H37" s="72"/>
      <c r="I37" s="1"/>
      <c r="J37" s="72"/>
      <c r="K37" s="1"/>
      <c r="L37" s="72"/>
    </row>
    <row r="38" spans="6:12" x14ac:dyDescent="0.25">
      <c r="F38"/>
      <c r="H38" s="72"/>
      <c r="I38" s="1"/>
      <c r="J38" s="72"/>
      <c r="K38" s="1"/>
      <c r="L38" s="72"/>
    </row>
    <row r="39" spans="6:12" x14ac:dyDescent="0.25">
      <c r="F39"/>
      <c r="H39" s="72"/>
      <c r="I39" s="1"/>
      <c r="J39" s="72"/>
      <c r="K39" s="1"/>
      <c r="L39" s="72"/>
    </row>
    <row r="40" spans="6:12" x14ac:dyDescent="0.25">
      <c r="F40"/>
      <c r="H40" s="72"/>
      <c r="I40" s="1"/>
      <c r="J40" s="72"/>
      <c r="K40" s="1"/>
      <c r="L40" s="72"/>
    </row>
    <row r="41" spans="6:12" x14ac:dyDescent="0.25">
      <c r="F41"/>
      <c r="H41" s="72"/>
      <c r="I41" s="1"/>
      <c r="J41" s="72"/>
      <c r="K41" s="1"/>
      <c r="L41" s="72"/>
    </row>
    <row r="42" spans="6:12" x14ac:dyDescent="0.25">
      <c r="F42"/>
      <c r="H42" s="72"/>
      <c r="I42" s="1"/>
      <c r="J42" s="72"/>
      <c r="K42" s="1"/>
      <c r="L42" s="72"/>
    </row>
    <row r="43" spans="6:12" x14ac:dyDescent="0.25">
      <c r="F43"/>
      <c r="H43" s="72"/>
      <c r="I43" s="1"/>
      <c r="J43" s="72"/>
      <c r="K43" s="1"/>
      <c r="L43" s="72"/>
    </row>
    <row r="44" spans="6:12" x14ac:dyDescent="0.25">
      <c r="F44"/>
      <c r="H44" s="72"/>
      <c r="I44" s="1"/>
      <c r="J44" s="72"/>
      <c r="K44" s="1"/>
      <c r="L44" s="72"/>
    </row>
    <row r="45" spans="6:12" x14ac:dyDescent="0.25">
      <c r="F45"/>
      <c r="H45" s="72"/>
      <c r="I45" s="1"/>
      <c r="J45" s="72"/>
      <c r="K45" s="1"/>
      <c r="L45" s="72"/>
    </row>
    <row r="46" spans="6:12" x14ac:dyDescent="0.25">
      <c r="F46"/>
      <c r="H46" s="72"/>
      <c r="I46" s="1"/>
      <c r="J46" s="72"/>
      <c r="K46" s="1"/>
      <c r="L46" s="72"/>
    </row>
    <row r="47" spans="6:12" x14ac:dyDescent="0.25">
      <c r="F47"/>
      <c r="H47" s="72"/>
      <c r="I47" s="1"/>
      <c r="J47" s="72"/>
      <c r="K47" s="1"/>
      <c r="L47" s="72"/>
    </row>
    <row r="48" spans="6:12" x14ac:dyDescent="0.25">
      <c r="F48"/>
      <c r="H48" s="72"/>
      <c r="I48" s="1"/>
      <c r="J48" s="72"/>
      <c r="K48" s="1"/>
      <c r="L48" s="72"/>
    </row>
    <row r="49" spans="6:12" x14ac:dyDescent="0.25">
      <c r="F49"/>
      <c r="H49" s="72"/>
      <c r="I49" s="1"/>
      <c r="J49" s="72"/>
      <c r="K49" s="1"/>
      <c r="L49" s="72"/>
    </row>
    <row r="50" spans="6:12" x14ac:dyDescent="0.25">
      <c r="F50"/>
      <c r="H50" s="72"/>
      <c r="I50" s="1"/>
      <c r="J50" s="72"/>
      <c r="K50" s="1"/>
      <c r="L50" s="72"/>
    </row>
    <row r="51" spans="6:12" x14ac:dyDescent="0.25">
      <c r="F51"/>
      <c r="H51" s="72"/>
      <c r="I51" s="1"/>
      <c r="J51" s="72"/>
      <c r="K51" s="1"/>
      <c r="L51" s="72"/>
    </row>
    <row r="52" spans="6:12" x14ac:dyDescent="0.25">
      <c r="F52"/>
      <c r="H52" s="72"/>
      <c r="I52" s="1"/>
      <c r="J52" s="72"/>
      <c r="K52" s="1"/>
      <c r="L52" s="72"/>
    </row>
    <row r="53" spans="6:12" x14ac:dyDescent="0.25">
      <c r="F53"/>
      <c r="H53" s="72"/>
      <c r="I53" s="1"/>
      <c r="J53" s="72"/>
      <c r="K53" s="1"/>
      <c r="L53" s="72"/>
    </row>
    <row r="54" spans="6:12" x14ac:dyDescent="0.25">
      <c r="F54"/>
      <c r="H54" s="72"/>
      <c r="I54" s="1"/>
      <c r="J54" s="72"/>
      <c r="K54" s="1"/>
      <c r="L54" s="72"/>
    </row>
    <row r="55" spans="6:12" x14ac:dyDescent="0.25">
      <c r="F55"/>
      <c r="H55" s="72"/>
      <c r="I55" s="1"/>
      <c r="J55" s="72"/>
      <c r="K55" s="1"/>
      <c r="L55" s="72"/>
    </row>
    <row r="56" spans="6:12" x14ac:dyDescent="0.25">
      <c r="F56"/>
      <c r="H56" s="72"/>
      <c r="I56" s="1"/>
      <c r="J56" s="72"/>
      <c r="K56" s="1"/>
      <c r="L56" s="72"/>
    </row>
    <row r="57" spans="6:12" x14ac:dyDescent="0.25">
      <c r="F57"/>
      <c r="H57" s="72"/>
      <c r="I57" s="1"/>
      <c r="J57" s="72"/>
      <c r="K57" s="1"/>
      <c r="L57" s="72"/>
    </row>
    <row r="58" spans="6:12" x14ac:dyDescent="0.25">
      <c r="F58"/>
      <c r="H58" s="72"/>
      <c r="I58" s="1"/>
      <c r="J58" s="72"/>
      <c r="K58" s="1"/>
      <c r="L58" s="72"/>
    </row>
    <row r="59" spans="6:12" x14ac:dyDescent="0.25">
      <c r="F59"/>
      <c r="H59" s="72"/>
      <c r="I59" s="1"/>
      <c r="J59" s="72"/>
      <c r="K59" s="1"/>
      <c r="L59" s="72"/>
    </row>
    <row r="60" spans="6:12" x14ac:dyDescent="0.25">
      <c r="F60"/>
      <c r="H60" s="72"/>
      <c r="I60" s="1"/>
      <c r="J60" s="72"/>
      <c r="K60" s="1"/>
      <c r="L60" s="72"/>
    </row>
    <row r="61" spans="6:12" x14ac:dyDescent="0.25">
      <c r="F61"/>
      <c r="H61" s="72"/>
      <c r="I61" s="1"/>
      <c r="J61" s="72"/>
      <c r="K61" s="1"/>
      <c r="L61" s="72"/>
    </row>
    <row r="62" spans="6:12" x14ac:dyDescent="0.25">
      <c r="F62"/>
      <c r="H62" s="72"/>
      <c r="I62" s="1"/>
      <c r="J62" s="72"/>
      <c r="K62" s="1"/>
      <c r="L62" s="72"/>
    </row>
    <row r="63" spans="6:12" x14ac:dyDescent="0.25">
      <c r="F63"/>
      <c r="H63" s="72"/>
      <c r="I63" s="1"/>
      <c r="J63" s="72"/>
      <c r="K63" s="1"/>
      <c r="L63" s="7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19</vt:i4>
      </vt:variant>
    </vt:vector>
  </HeadingPairs>
  <TitlesOfParts>
    <vt:vector size="24" baseType="lpstr">
      <vt:lpstr>TulospalveluMiehet</vt:lpstr>
      <vt:lpstr>tulospNaiset</vt:lpstr>
      <vt:lpstr>Mkertoimet</vt:lpstr>
      <vt:lpstr>KoontiM</vt:lpstr>
      <vt:lpstr>KoontiN</vt:lpstr>
      <vt:lpstr>kolmiloikkaM1000p</vt:lpstr>
      <vt:lpstr>kolmiloikkaMa</vt:lpstr>
      <vt:lpstr>korkeusM1000p</vt:lpstr>
      <vt:lpstr>korkeusMa</vt:lpstr>
      <vt:lpstr>LajittelualueM</vt:lpstr>
      <vt:lpstr>MDtaulu</vt:lpstr>
      <vt:lpstr>NaistenLOIKa</vt:lpstr>
      <vt:lpstr>NaistenPIT1000p</vt:lpstr>
      <vt:lpstr>NaistenPITa</vt:lpstr>
      <vt:lpstr>NaistLOIK1000p</vt:lpstr>
      <vt:lpstr>NaitenDtaulu</vt:lpstr>
      <vt:lpstr>NaKORa</vt:lpstr>
      <vt:lpstr>NaKORa1000p</vt:lpstr>
      <vt:lpstr>NDtaulu</vt:lpstr>
      <vt:lpstr>pituusM1000p</vt:lpstr>
      <vt:lpstr>PituusMa</vt:lpstr>
      <vt:lpstr>KoontiM!Tulostusalue</vt:lpstr>
      <vt:lpstr>TulospalveluMiehet!Tulostusotsikot</vt:lpstr>
      <vt:lpstr>tulospNaiset!Tulostusotsikot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BIGblue</dc:creator>
  <cp:keywords/>
  <dc:description/>
  <cp:lastModifiedBy>Reijo Sundell</cp:lastModifiedBy>
  <cp:revision/>
  <dcterms:created xsi:type="dcterms:W3CDTF">2011-09-12T12:50:18Z</dcterms:created>
  <dcterms:modified xsi:type="dcterms:W3CDTF">2025-12-18T12:36:20Z</dcterms:modified>
  <cp:category/>
  <cp:contentStatus/>
</cp:coreProperties>
</file>